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" sheetId="1" state="visible" r:id="rId2"/>
    <sheet name="Kart " sheetId="2" state="visible" r:id="rId3"/>
    <sheet name="Ark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<sst xmlns="http://schemas.openxmlformats.org/spreadsheetml/2006/main" count="42" uniqueCount="32">
  <si>
    <t xml:space="preserve">Antal garndøgn</t>
  </si>
  <si>
    <t xml:space="preserve">SUM TOTAL</t>
  </si>
  <si>
    <t xml:space="preserve">Dato</t>
  </si>
  <si>
    <t xml:space="preserve">Antal garn</t>
  </si>
  <si>
    <t xml:space="preserve">Ansvarleg</t>
  </si>
  <si>
    <t xml:space="preserve">Antal fisk
Røyr
Aure</t>
  </si>
  <si>
    <t xml:space="preserve"> Prosent 
røyr-aure</t>
  </si>
  <si>
    <t xml:space="preserve">Sum antal fisk</t>
  </si>
  <si>
    <t xml:space="preserve">Antal fisk pr garn</t>
  </si>
  <si>
    <t xml:space="preserve">Kommentar 
</t>
  </si>
  <si>
    <t xml:space="preserve">Oppsummering 2014-2023</t>
  </si>
  <si>
    <t xml:space="preserve">.</t>
  </si>
  <si>
    <t xml:space="preserve">Ola/Britt</t>
  </si>
  <si>
    <t xml:space="preserve">Nordsida inste vatnet</t>
  </si>
  <si>
    <t xml:space="preserve">%Røyr</t>
  </si>
  <si>
    <t xml:space="preserve">%Aure</t>
  </si>
  <si>
    <t xml:space="preserve">Årstal</t>
  </si>
  <si>
    <t xml:space="preserve">Antal fisk</t>
  </si>
  <si>
    <t xml:space="preserve">Garndøgn</t>
  </si>
  <si>
    <t xml:space="preserve">Prosent Aure</t>
  </si>
  <si>
    <t xml:space="preserve">Prosent Røyr</t>
  </si>
  <si>
    <t xml:space="preserve">Dugnad</t>
  </si>
  <si>
    <t xml:space="preserve">Sørsida</t>
  </si>
  <si>
    <t xml:space="preserve">Nordsida</t>
  </si>
  <si>
    <t xml:space="preserve">Ståle Ims</t>
  </si>
  <si>
    <t xml:space="preserve">Sum</t>
  </si>
  <si>
    <t xml:space="preserve">Inste vatnet</t>
  </si>
  <si>
    <t xml:space="preserve">Andre (stipulert</t>
  </si>
  <si>
    <t xml:space="preserve">Yste vatnet</t>
  </si>
  <si>
    <t xml:space="preserve">Ingebrigt+dugnad</t>
  </si>
  <si>
    <t xml:space="preserve">Sørsida yste vatnet og nordsida inste vatnet</t>
  </si>
  <si>
    <t xml:space="preserve">Sørsida yste vatnet og nordsida yste vatnet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</si>
</sst>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dd/mm/yy;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4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4"/>
      <color rgb="FF595959"/>
      <name val="Calibri"/>
      <family val="2"/>
    </font>
    <font>
      <sz val="9"/>
      <color rgb="FF595959"/>
      <name val="Calibri"/>
      <family val="2"/>
    </font>
    <font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rgb="FFF8CBAD"/>
        <bgColor rgb="FFD9D9D9"/>
      </patternFill>
    </fill>
    <fill>
      <patternFill patternType="solid">
        <fgColor rgb="FFBDD7EE"/>
        <bgColor rgb="FFD9D9D9"/>
      </patternFill>
    </fill>
    <fill>
      <patternFill patternType="solid">
        <fgColor rgb="FFFFFF00"/>
        <bgColor rgb="FFFFFF00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thick"/>
      <right style="medium"/>
      <top/>
      <bottom style="double"/>
      <diagonal/>
    </border>
    <border diagonalUp="false" diagonalDown="false">
      <left style="thick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ck"/>
      <right style="thick"/>
      <top style="double"/>
      <bottom style="thin"/>
      <diagonal/>
    </border>
    <border diagonalUp="false" diagonalDown="false">
      <left style="thick"/>
      <right style="thin"/>
      <top style="double"/>
      <bottom style="thin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/>
      <right style="medium"/>
      <top style="double"/>
      <bottom style="medium"/>
      <diagonal/>
    </border>
    <border diagonalUp="false" diagonalDown="false">
      <left style="thick"/>
      <right style="thick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ck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thick"/>
      <right style="thick"/>
      <top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4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4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4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5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8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1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2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4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2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3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3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left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DD7E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7300"/>
      <rgbColor rgb="FF800080"/>
      <rgbColor rgb="FF008080"/>
      <rgbColor rgb="FFD9D9D9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ED7D31"/>
      <rgbColor rgb="FF595959"/>
      <rgbColor rgb="FF70AD47"/>
      <rgbColor rgb="FF003366"/>
      <rgbColor rgb="FF00B050"/>
      <rgbColor rgb="FF003300"/>
      <rgbColor rgb="FF333300"/>
      <rgbColor rgb="FF9E480E"/>
      <rgbColor rgb="FF993366"/>
      <rgbColor rgb="FF333399"/>
      <rgbColor rgb="FF43682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b-NO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nb-NO" sz="1400" spc="-1" strike="noStrike">
                <a:solidFill>
                  <a:srgbClr val="595959"/>
                </a:solidFill>
                <a:latin typeface="Calibri"/>
              </a:rPr>
              <a:t>Prosentfordeling Aure/Røyr</a:t>
            </a:r>
          </a:p>
        </c:rich>
      </c:tx>
      <c:layout>
        <c:manualLayout>
          <c:xMode val="edge"/>
          <c:yMode val="edge"/>
          <c:x val="0.402811278383099"/>
          <c:y val="0.0164102564102564"/>
        </c:manualLayout>
      </c:layout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Tabell!$N$15</c:f>
              <c:strCache>
                <c:ptCount val="1"/>
                <c:pt idx="0">
                  <c:v>Prosent Aure</c:v>
                </c:pt>
              </c:strCache>
            </c:strRef>
          </c:tx>
          <c:spPr>
            <a:solidFill>
              <a:srgbClr val="70ad47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Tabell!$N$16:$N$25</c:f>
              <c:numCache>
                <c:formatCode>General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59</c:v>
                </c:pt>
                <c:pt idx="3">
                  <c:v>67</c:v>
                </c:pt>
                <c:pt idx="4">
                  <c:v>60</c:v>
                </c:pt>
                <c:pt idx="5">
                  <c:v>55</c:v>
                </c:pt>
                <c:pt idx="6">
                  <c:v>46</c:v>
                </c:pt>
                <c:pt idx="7">
                  <c:v>72</c:v>
                </c:pt>
                <c:pt idx="8">
                  <c:v>57</c:v>
                </c:pt>
                <c:pt idx="9">
                  <c:v>53</c:v>
                </c:pt>
              </c:numCache>
            </c:numRef>
          </c:val>
        </c:ser>
        <c:ser>
          <c:idx val="1"/>
          <c:order val="1"/>
          <c:tx>
            <c:strRef>
              <c:f>Tabell!$O$15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480e"/>
            </a:solidFill>
            <a:ln w="0">
              <a:noFill/>
            </a:ln>
          </c:spPr>
          <c:invertIfNegative val="0"/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Tabell!$O$16:$O$25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strRef>
              <c:f>Tabell!$P$15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7300"/>
            </a:solidFill>
            <a:ln w="0">
              <a:noFill/>
            </a:ln>
          </c:spPr>
          <c:invertIfNegative val="0"/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Tabell!$P$16:$P$25</c:f>
              <c:numCache>
                <c:formatCode>General</c:formatCode>
                <c:ptCount val="0"/>
              </c:numCache>
            </c:numRef>
          </c:val>
        </c:ser>
        <c:ser>
          <c:idx val="3"/>
          <c:order val="3"/>
          <c:tx>
            <c:strRef>
              <c:f>Tabell!$Q$15</c:f>
              <c:strCache>
                <c:ptCount val="1"/>
                <c:pt idx="0">
                  <c:v>Prosent Røyr</c:v>
                </c:pt>
              </c:strCache>
            </c:strRef>
          </c:tx>
          <c:spPr>
            <a:solidFill>
              <a:srgbClr val="43682b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Tabell!$Q$16:$Q$25</c:f>
              <c:numCache>
                <c:formatCode>General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41</c:v>
                </c:pt>
                <c:pt idx="3">
                  <c:v>33</c:v>
                </c:pt>
                <c:pt idx="4">
                  <c:v>40</c:v>
                </c:pt>
                <c:pt idx="5">
                  <c:v>45</c:v>
                </c:pt>
                <c:pt idx="6">
                  <c:v>54</c:v>
                </c:pt>
                <c:pt idx="7">
                  <c:v>28</c:v>
                </c:pt>
                <c:pt idx="8">
                  <c:v>43</c:v>
                </c:pt>
                <c:pt idx="9">
                  <c:v>47</c:v>
                </c:pt>
              </c:numCache>
            </c:numRef>
          </c:val>
        </c:ser>
        <c:gapWidth val="219"/>
        <c:overlap val="-27"/>
        <c:axId val="78162550"/>
        <c:axId val="85908876"/>
      </c:barChart>
      <c:catAx>
        <c:axId val="7816255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5908876"/>
        <c:crosses val="autoZero"/>
        <c:auto val="1"/>
        <c:lblAlgn val="ctr"/>
        <c:lblOffset val="100"/>
        <c:noMultiLvlLbl val="0"/>
      </c:catAx>
      <c:valAx>
        <c:axId val="8590887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8162550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nb-NO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nb-NO" sz="1400" spc="-1" strike="noStrike">
                <a:solidFill>
                  <a:srgbClr val="595959"/>
                </a:solidFill>
                <a:latin typeface="Calibri"/>
              </a:rPr>
              <a:t>Antal fisk og garndøgn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89655172413793"/>
          <c:y val="0.124066899744874"/>
          <c:w val="0.930993086889928"/>
          <c:h val="0.721629027685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Tabell!$L$15</c:f>
              <c:strCache>
                <c:ptCount val="1"/>
                <c:pt idx="0">
                  <c:v>Antal fisk</c:v>
                </c:pt>
              </c:strCache>
            </c:strRef>
          </c:tx>
          <c:spPr>
            <a:solidFill>
              <a:srgbClr val="5b9bd5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Tabell!$L$16:$L$25</c:f>
              <c:numCache>
                <c:formatCode>General</c:formatCode>
                <c:ptCount val="10"/>
                <c:pt idx="0">
                  <c:v>3872</c:v>
                </c:pt>
                <c:pt idx="1">
                  <c:v>11344</c:v>
                </c:pt>
                <c:pt idx="2">
                  <c:v>2826</c:v>
                </c:pt>
                <c:pt idx="3">
                  <c:v>1980</c:v>
                </c:pt>
                <c:pt idx="4">
                  <c:v>4422</c:v>
                </c:pt>
                <c:pt idx="5">
                  <c:v>5618</c:v>
                </c:pt>
                <c:pt idx="6">
                  <c:v>6202</c:v>
                </c:pt>
                <c:pt idx="7">
                  <c:v>6042</c:v>
                </c:pt>
                <c:pt idx="8">
                  <c:v>8066</c:v>
                </c:pt>
                <c:pt idx="9">
                  <c:v>2691</c:v>
                </c:pt>
              </c:numCache>
            </c:numRef>
          </c:val>
        </c:ser>
        <c:ser>
          <c:idx val="1"/>
          <c:order val="1"/>
          <c:tx>
            <c:strRef>
              <c:f>Tabell!$M$15</c:f>
              <c:strCache>
                <c:ptCount val="1"/>
                <c:pt idx="0">
                  <c:v>Garndøgn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Tabell!$K$16:$K$25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Tabell!$M$16:$M$25</c:f>
              <c:numCache>
                <c:formatCode>General</c:formatCode>
                <c:ptCount val="10"/>
                <c:pt idx="0">
                  <c:v>170</c:v>
                </c:pt>
                <c:pt idx="1">
                  <c:v>953</c:v>
                </c:pt>
                <c:pt idx="2">
                  <c:v>602</c:v>
                </c:pt>
                <c:pt idx="3">
                  <c:v>283</c:v>
                </c:pt>
                <c:pt idx="4">
                  <c:v>344</c:v>
                </c:pt>
                <c:pt idx="5">
                  <c:v>400</c:v>
                </c:pt>
                <c:pt idx="6">
                  <c:v>291</c:v>
                </c:pt>
                <c:pt idx="7">
                  <c:v>394</c:v>
                </c:pt>
                <c:pt idx="8">
                  <c:v>573</c:v>
                </c:pt>
                <c:pt idx="9">
                  <c:v>331</c:v>
                </c:pt>
              </c:numCache>
            </c:numRef>
          </c:val>
        </c:ser>
        <c:gapWidth val="219"/>
        <c:overlap val="-27"/>
        <c:axId val="33306846"/>
        <c:axId val="29032493"/>
      </c:barChart>
      <c:catAx>
        <c:axId val="3330684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9032493"/>
        <c:crosses val="autoZero"/>
        <c:auto val="1"/>
        <c:lblAlgn val="ctr"/>
        <c:lblOffset val="100"/>
        <c:noMultiLvlLbl val="0"/>
      </c:catAx>
      <c:valAx>
        <c:axId val="2903249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3306846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285840</xdr:colOff>
      <xdr:row>7</xdr:row>
      <xdr:rowOff>81720</xdr:rowOff>
    </xdr:from>
    <xdr:to>
      <xdr:col>6</xdr:col>
      <xdr:colOff>496080</xdr:colOff>
      <xdr:row>9</xdr:row>
      <xdr:rowOff>181080</xdr:rowOff>
    </xdr:to>
    <xdr:sp>
      <xdr:nvSpPr>
        <xdr:cNvPr id="0" name="Pil opp 5"/>
        <xdr:cNvSpPr/>
      </xdr:nvSpPr>
      <xdr:spPr>
        <a:xfrm>
          <a:off x="4203000" y="1453320"/>
          <a:ext cx="210240" cy="528120"/>
        </a:xfrm>
        <a:prstGeom prst="upArrow">
          <a:avLst>
            <a:gd name="adj1" fmla="val 50000"/>
            <a:gd name="adj2" fmla="val 50000"/>
          </a:avLst>
        </a:prstGeom>
        <a:solidFill>
          <a:srgbClr val="5b9bd5"/>
        </a:solidFill>
        <a:ln>
          <a:solidFill>
            <a:srgbClr val="4372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81720</xdr:colOff>
      <xdr:row>50</xdr:row>
      <xdr:rowOff>145440</xdr:rowOff>
    </xdr:from>
    <xdr:to>
      <xdr:col>20</xdr:col>
      <xdr:colOff>482760</xdr:colOff>
      <xdr:row>70</xdr:row>
      <xdr:rowOff>100800</xdr:rowOff>
    </xdr:to>
    <xdr:graphicFrame>
      <xdr:nvGraphicFramePr>
        <xdr:cNvPr id="1" name="Diagram 4"/>
        <xdr:cNvGraphicFramePr/>
      </xdr:nvGraphicFramePr>
      <xdr:xfrm>
        <a:off x="11279160" y="10222920"/>
        <a:ext cx="8656200" cy="3860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55080</xdr:colOff>
      <xdr:row>29</xdr:row>
      <xdr:rowOff>133200</xdr:rowOff>
    </xdr:from>
    <xdr:to>
      <xdr:col>20</xdr:col>
      <xdr:colOff>496080</xdr:colOff>
      <xdr:row>49</xdr:row>
      <xdr:rowOff>37440</xdr:rowOff>
    </xdr:to>
    <xdr:graphicFrame>
      <xdr:nvGraphicFramePr>
        <xdr:cNvPr id="2" name="Diagram 6"/>
        <xdr:cNvGraphicFramePr/>
      </xdr:nvGraphicFramePr>
      <xdr:xfrm>
        <a:off x="11252520" y="6114960"/>
        <a:ext cx="8696160" cy="380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37800</xdr:colOff>
      <xdr:row>35</xdr:row>
      <xdr:rowOff>115200</xdr:rowOff>
    </xdr:to>
    <xdr:pic>
      <xdr:nvPicPr>
        <xdr:cNvPr id="3" name="Bilde 8" descr=""/>
        <xdr:cNvPicPr/>
      </xdr:nvPicPr>
      <xdr:blipFill>
        <a:blip r:embed="rId1"/>
        <a:stretch/>
      </xdr:blipFill>
      <xdr:spPr>
        <a:xfrm>
          <a:off x="0" y="0"/>
          <a:ext cx="8089560" cy="6782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327960</xdr:colOff>
      <xdr:row>33</xdr:row>
      <xdr:rowOff>114480</xdr:rowOff>
    </xdr:from>
    <xdr:to>
      <xdr:col>7</xdr:col>
      <xdr:colOff>711360</xdr:colOff>
      <xdr:row>34</xdr:row>
      <xdr:rowOff>153360</xdr:rowOff>
    </xdr:to>
    <xdr:sp>
      <xdr:nvSpPr>
        <xdr:cNvPr id="4" name="TekstSylinder 1"/>
        <xdr:cNvSpPr/>
      </xdr:nvSpPr>
      <xdr:spPr>
        <a:xfrm>
          <a:off x="5964120" y="6401160"/>
          <a:ext cx="3834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Ura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194400</xdr:colOff>
      <xdr:row>5</xdr:row>
      <xdr:rowOff>76320</xdr:rowOff>
    </xdr:from>
    <xdr:to>
      <xdr:col>0</xdr:col>
      <xdr:colOff>577800</xdr:colOff>
      <xdr:row>6</xdr:row>
      <xdr:rowOff>115200</xdr:rowOff>
    </xdr:to>
    <xdr:sp>
      <xdr:nvSpPr>
        <xdr:cNvPr id="5" name="TekstSylinder 3"/>
        <xdr:cNvSpPr/>
      </xdr:nvSpPr>
      <xdr:spPr>
        <a:xfrm>
          <a:off x="194400" y="1028880"/>
          <a:ext cx="3834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Ura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292680</xdr:colOff>
      <xdr:row>26</xdr:row>
      <xdr:rowOff>57240</xdr:rowOff>
    </xdr:from>
    <xdr:to>
      <xdr:col>9</xdr:col>
      <xdr:colOff>197640</xdr:colOff>
      <xdr:row>27</xdr:row>
      <xdr:rowOff>95760</xdr:rowOff>
    </xdr:to>
    <xdr:sp>
      <xdr:nvSpPr>
        <xdr:cNvPr id="6" name="TekstSylinder 2"/>
        <xdr:cNvSpPr/>
      </xdr:nvSpPr>
      <xdr:spPr>
        <a:xfrm>
          <a:off x="6734160" y="5010120"/>
          <a:ext cx="71028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Storeelva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652320</xdr:colOff>
      <xdr:row>22</xdr:row>
      <xdr:rowOff>123840</xdr:rowOff>
    </xdr:from>
    <xdr:to>
      <xdr:col>9</xdr:col>
      <xdr:colOff>506160</xdr:colOff>
      <xdr:row>23</xdr:row>
      <xdr:rowOff>162720</xdr:rowOff>
    </xdr:to>
    <xdr:sp>
      <xdr:nvSpPr>
        <xdr:cNvPr id="7" name="TekstSylinder 4"/>
        <xdr:cNvSpPr/>
      </xdr:nvSpPr>
      <xdr:spPr>
        <a:xfrm>
          <a:off x="7093800" y="4314960"/>
          <a:ext cx="65916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Lisjeelva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7</xdr:col>
      <xdr:colOff>225720</xdr:colOff>
      <xdr:row>18</xdr:row>
      <xdr:rowOff>123840</xdr:rowOff>
    </xdr:from>
    <xdr:to>
      <xdr:col>8</xdr:col>
      <xdr:colOff>328320</xdr:colOff>
      <xdr:row>19</xdr:row>
      <xdr:rowOff>162720</xdr:rowOff>
    </xdr:to>
    <xdr:sp>
      <xdr:nvSpPr>
        <xdr:cNvPr id="8" name="TekstSylinder 5"/>
        <xdr:cNvSpPr/>
      </xdr:nvSpPr>
      <xdr:spPr>
        <a:xfrm>
          <a:off x="5861880" y="3552840"/>
          <a:ext cx="90792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Måsesteinen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534600</xdr:colOff>
      <xdr:row>7</xdr:row>
      <xdr:rowOff>38160</xdr:rowOff>
    </xdr:from>
    <xdr:to>
      <xdr:col>5</xdr:col>
      <xdr:colOff>769680</xdr:colOff>
      <xdr:row>8</xdr:row>
      <xdr:rowOff>77040</xdr:rowOff>
    </xdr:to>
    <xdr:sp>
      <xdr:nvSpPr>
        <xdr:cNvPr id="9" name="TekstSylinder 6"/>
        <xdr:cNvSpPr/>
      </xdr:nvSpPr>
      <xdr:spPr>
        <a:xfrm>
          <a:off x="3755160" y="1371600"/>
          <a:ext cx="10404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Nordheimhytta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8</xdr:col>
      <xdr:colOff>415080</xdr:colOff>
      <xdr:row>23</xdr:row>
      <xdr:rowOff>171360</xdr:rowOff>
    </xdr:from>
    <xdr:to>
      <xdr:col>9</xdr:col>
      <xdr:colOff>281520</xdr:colOff>
      <xdr:row>25</xdr:row>
      <xdr:rowOff>19800</xdr:rowOff>
    </xdr:to>
    <xdr:sp>
      <xdr:nvSpPr>
        <xdr:cNvPr id="10" name="TekstSylinder 7"/>
        <xdr:cNvSpPr/>
      </xdr:nvSpPr>
      <xdr:spPr>
        <a:xfrm>
          <a:off x="6856560" y="4552920"/>
          <a:ext cx="67176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Granden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165600</xdr:colOff>
      <xdr:row>12</xdr:row>
      <xdr:rowOff>19080</xdr:rowOff>
    </xdr:from>
    <xdr:to>
      <xdr:col>3</xdr:col>
      <xdr:colOff>621720</xdr:colOff>
      <xdr:row>13</xdr:row>
      <xdr:rowOff>57960</xdr:rowOff>
    </xdr:to>
    <xdr:sp>
      <xdr:nvSpPr>
        <xdr:cNvPr id="11" name="TekstSylinder 9"/>
        <xdr:cNvSpPr/>
      </xdr:nvSpPr>
      <xdr:spPr>
        <a:xfrm>
          <a:off x="2581200" y="2305080"/>
          <a:ext cx="45612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Leite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5</xdr:col>
      <xdr:colOff>440640</xdr:colOff>
      <xdr:row>22</xdr:row>
      <xdr:rowOff>181080</xdr:rowOff>
    </xdr:from>
    <xdr:to>
      <xdr:col>6</xdr:col>
      <xdr:colOff>558720</xdr:colOff>
      <xdr:row>24</xdr:row>
      <xdr:rowOff>29520</xdr:rowOff>
    </xdr:to>
    <xdr:sp>
      <xdr:nvSpPr>
        <xdr:cNvPr id="12" name="TekstSylinder 10"/>
        <xdr:cNvSpPr/>
      </xdr:nvSpPr>
      <xdr:spPr>
        <a:xfrm>
          <a:off x="4466520" y="4372200"/>
          <a:ext cx="9234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Yste Grønelia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37800</xdr:colOff>
      <xdr:row>2</xdr:row>
      <xdr:rowOff>152280</xdr:rowOff>
    </xdr:from>
    <xdr:to>
      <xdr:col>4</xdr:col>
      <xdr:colOff>451440</xdr:colOff>
      <xdr:row>4</xdr:row>
      <xdr:rowOff>360</xdr:rowOff>
    </xdr:to>
    <xdr:sp>
      <xdr:nvSpPr>
        <xdr:cNvPr id="13" name="TekstSylinder 11"/>
        <xdr:cNvSpPr/>
      </xdr:nvSpPr>
      <xdr:spPr>
        <a:xfrm>
          <a:off x="2453400" y="533160"/>
          <a:ext cx="12186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Yste Klopstadhytta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275400</xdr:colOff>
      <xdr:row>1</xdr:row>
      <xdr:rowOff>152280</xdr:rowOff>
    </xdr:from>
    <xdr:to>
      <xdr:col>3</xdr:col>
      <xdr:colOff>228240</xdr:colOff>
      <xdr:row>3</xdr:row>
      <xdr:rowOff>360</xdr:rowOff>
    </xdr:to>
    <xdr:sp>
      <xdr:nvSpPr>
        <xdr:cNvPr id="14" name="TekstSylinder 12"/>
        <xdr:cNvSpPr/>
      </xdr:nvSpPr>
      <xdr:spPr>
        <a:xfrm>
          <a:off x="1885680" y="342720"/>
          <a:ext cx="75816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Huushytta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194400</xdr:colOff>
      <xdr:row>7</xdr:row>
      <xdr:rowOff>171360</xdr:rowOff>
    </xdr:from>
    <xdr:to>
      <xdr:col>2</xdr:col>
      <xdr:colOff>17640</xdr:colOff>
      <xdr:row>9</xdr:row>
      <xdr:rowOff>19440</xdr:rowOff>
    </xdr:to>
    <xdr:sp>
      <xdr:nvSpPr>
        <xdr:cNvPr id="15" name="TekstSylinder 13"/>
        <xdr:cNvSpPr/>
      </xdr:nvSpPr>
      <xdr:spPr>
        <a:xfrm>
          <a:off x="999720" y="1504800"/>
          <a:ext cx="62820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Holmen</a:t>
          </a:r>
          <a:endParaRPr b="0" lang="nb-NO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531000</xdr:colOff>
      <xdr:row>13</xdr:row>
      <xdr:rowOff>28440</xdr:rowOff>
    </xdr:from>
    <xdr:to>
      <xdr:col>4</xdr:col>
      <xdr:colOff>598680</xdr:colOff>
      <xdr:row>14</xdr:row>
      <xdr:rowOff>67320</xdr:rowOff>
    </xdr:to>
    <xdr:sp>
      <xdr:nvSpPr>
        <xdr:cNvPr id="16" name="TekstSylinder 14"/>
        <xdr:cNvSpPr/>
      </xdr:nvSpPr>
      <xdr:spPr>
        <a:xfrm>
          <a:off x="2946600" y="2504880"/>
          <a:ext cx="872640" cy="2293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wrap="none" horzOverflow="clip" vertOverflow="clip" lIns="90000" rIns="90000" tIns="45000" bIns="45000" anchor="t">
          <a:spAutoFit/>
        </a:bodyPr>
        <a:p>
          <a:pPr>
            <a:lnSpc>
              <a:spcPct val="100000"/>
            </a:lnSpc>
          </a:pPr>
          <a:r>
            <a:rPr b="0" lang="nb-NO" sz="1100" spc="-1" strike="noStrike">
              <a:solidFill>
                <a:srgbClr val="000000"/>
              </a:solidFill>
              <a:latin typeface="Calibri"/>
            </a:rPr>
            <a:t>Leitesteinen</a:t>
          </a:r>
          <a:endParaRPr b="0" lang="nb-NO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B3:Z117"/>
  <sheetViews>
    <sheetView showFormulas="false" showGridLines="fals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C14" activeCellId="0" sqref="C14"/>
    </sheetView>
  </sheetViews>
  <sheetFormatPr defaultColWidth="11.42578125" defaultRowHeight="15" zeroHeight="false" outlineLevelRow="0" outlineLevelCol="0"/>
  <cols>
    <col collapsed="false" customWidth="true" hidden="false" outlineLevel="0" max="1" min="1" style="0" width="3.15"/>
    <col collapsed="false" customWidth="true" hidden="false" outlineLevel="0" max="2" min="2" style="0" width="10.85"/>
    <col collapsed="false" customWidth="true" hidden="false" outlineLevel="0" max="3" min="3" style="0" width="8.15"/>
    <col collapsed="false" customWidth="true" hidden="false" outlineLevel="0" max="4" min="4" style="0" width="21.14"/>
    <col collapsed="false" customWidth="true" hidden="false" outlineLevel="0" max="5" min="5" style="1" width="12.29"/>
    <col collapsed="false" customWidth="true" hidden="true" outlineLevel="0" max="6" min="6" style="1" width="12.29"/>
    <col collapsed="false" customWidth="true" hidden="false" outlineLevel="0" max="8" min="7" style="1" width="12.29"/>
    <col collapsed="false" customWidth="true" hidden="false" outlineLevel="0" max="9" min="9" style="0" width="67.29"/>
    <col collapsed="false" customWidth="true" hidden="false" outlineLevel="0" max="11" min="11" style="0" width="16.43"/>
    <col collapsed="false" customWidth="true" hidden="false" outlineLevel="0" max="12" min="12" style="0" width="15.29"/>
    <col collapsed="false" customWidth="true" hidden="false" outlineLevel="0" max="13" min="13" style="0" width="17.42"/>
    <col collapsed="false" customWidth="true" hidden="false" outlineLevel="0" max="14" min="14" style="0" width="17.57"/>
    <col collapsed="false" customWidth="true" hidden="true" outlineLevel="0" max="16" min="15" style="0" width="11.53"/>
    <col collapsed="false" customWidth="true" hidden="false" outlineLevel="0" max="17" min="17" style="0" width="16.14"/>
  </cols>
  <sheetData>
    <row r="3" customFormat="false" ht="15.75" hidden="false" customHeight="false" outlineLevel="0" collapsed="false"/>
    <row r="4" customFormat="false" ht="15.75" hidden="false" customHeight="true" outlineLevel="0" collapsed="false">
      <c r="B4" s="2"/>
      <c r="C4" s="3"/>
      <c r="D4" s="3"/>
      <c r="E4" s="4"/>
      <c r="F4" s="5"/>
      <c r="G4" s="6" t="n">
        <f aca="false">SUM(G14:G118)</f>
        <v>2691</v>
      </c>
      <c r="H4" s="7" t="s">
        <v>0</v>
      </c>
      <c r="I4" s="8" t="n">
        <v>2023</v>
      </c>
    </row>
    <row r="5" customFormat="false" ht="15.75" hidden="false" customHeight="false" outlineLevel="0" collapsed="false">
      <c r="B5" s="9"/>
      <c r="C5" s="10"/>
      <c r="D5" s="10"/>
      <c r="E5" s="11"/>
      <c r="F5" s="6" t="n">
        <f aca="false">100-F6</f>
        <v>60.4236343366778</v>
      </c>
      <c r="G5" s="6"/>
      <c r="H5" s="7"/>
      <c r="I5" s="8"/>
    </row>
    <row r="6" customFormat="false" ht="15" hidden="false" customHeight="true" outlineLevel="0" collapsed="false">
      <c r="B6" s="9"/>
      <c r="C6" s="12" t="s">
        <v>1</v>
      </c>
      <c r="D6" s="10"/>
      <c r="E6" s="13"/>
      <c r="F6" s="6" t="n">
        <f aca="false">((E15+E17+E19+E21+E23+E27+E29+E33+E37+E39+E41+E43+E45+E47+E49+E51+E53+E55+E57+E59+E61+E63+E65+E67+E69+E71+E75+E77+E79+E81+E83+E85+E87+E89+E91+E93+E95+E97+E99+E101+E103)/G4)*100</f>
        <v>39.5763656633222</v>
      </c>
      <c r="G6" s="6"/>
      <c r="H6" s="14" t="n">
        <f aca="false">SUM(C14:C118)</f>
        <v>331</v>
      </c>
      <c r="I6" s="8"/>
    </row>
    <row r="7" customFormat="false" ht="15.75" hidden="false" customHeight="false" outlineLevel="0" collapsed="false">
      <c r="B7" s="15"/>
      <c r="C7" s="16"/>
      <c r="D7" s="16"/>
      <c r="E7" s="13"/>
      <c r="F7" s="17"/>
      <c r="G7" s="6"/>
      <c r="H7" s="14"/>
    </row>
    <row r="8" customFormat="false" ht="15" hidden="false" customHeight="false" outlineLevel="0" collapsed="false">
      <c r="B8" s="18"/>
      <c r="C8" s="18"/>
      <c r="D8" s="18"/>
      <c r="E8" s="19"/>
      <c r="F8" s="19"/>
      <c r="G8" s="19"/>
      <c r="H8" s="19"/>
    </row>
    <row r="9" customFormat="false" ht="18.75" hidden="false" customHeight="false" outlineLevel="0" collapsed="false">
      <c r="B9" s="20"/>
      <c r="C9" s="20"/>
      <c r="D9" s="20"/>
      <c r="E9" s="21"/>
      <c r="F9" s="21"/>
      <c r="G9" s="21"/>
      <c r="H9" s="21"/>
    </row>
    <row r="10" customFormat="false" ht="15.75" hidden="false" customHeight="false" outlineLevel="0" collapsed="false"/>
    <row r="11" customFormat="false" ht="16.5" hidden="false" customHeight="true" outlineLevel="0" collapsed="false">
      <c r="B11" s="22" t="s">
        <v>2</v>
      </c>
      <c r="C11" s="23" t="s">
        <v>3</v>
      </c>
      <c r="D11" s="24" t="s">
        <v>4</v>
      </c>
      <c r="E11" s="25" t="s">
        <v>5</v>
      </c>
      <c r="F11" s="26" t="s">
        <v>6</v>
      </c>
      <c r="G11" s="26" t="s">
        <v>7</v>
      </c>
      <c r="H11" s="26" t="s">
        <v>8</v>
      </c>
      <c r="I11" s="27" t="s">
        <v>9</v>
      </c>
    </row>
    <row r="12" customFormat="false" ht="30.75" hidden="false" customHeight="true" outlineLevel="0" collapsed="false">
      <c r="B12" s="22"/>
      <c r="C12" s="23"/>
      <c r="D12" s="24"/>
      <c r="E12" s="25"/>
      <c r="F12" s="26"/>
      <c r="G12" s="26"/>
      <c r="H12" s="26"/>
      <c r="I12" s="27"/>
      <c r="K12" s="28" t="s">
        <v>10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customFormat="false" ht="16.5" hidden="false" customHeight="false" outlineLevel="0" collapsed="false">
      <c r="B13" s="29" t="s">
        <v>11</v>
      </c>
      <c r="C13" s="29"/>
      <c r="D13" s="29"/>
      <c r="E13" s="29"/>
      <c r="F13" s="29"/>
      <c r="G13" s="29"/>
      <c r="H13" s="29"/>
      <c r="I13" s="29"/>
    </row>
    <row r="14" customFormat="false" ht="16.5" hidden="false" customHeight="true" outlineLevel="0" collapsed="false">
      <c r="B14" s="30" t="n">
        <v>45086</v>
      </c>
      <c r="C14" s="31" t="n">
        <v>29</v>
      </c>
      <c r="D14" s="32" t="s">
        <v>12</v>
      </c>
      <c r="E14" s="33" t="n">
        <v>40</v>
      </c>
      <c r="F14" s="34"/>
      <c r="G14" s="35" t="n">
        <f aca="false">IF((E14+E15)=0,"",E14+E15)</f>
        <v>169</v>
      </c>
      <c r="H14" s="36" t="n">
        <f aca="false">IF(ISERROR(G14/C14),"",G14/C14)</f>
        <v>5.82758620689655</v>
      </c>
      <c r="I14" s="37" t="s">
        <v>13</v>
      </c>
      <c r="O14" s="38" t="s">
        <v>14</v>
      </c>
      <c r="P14" s="38" t="s">
        <v>15</v>
      </c>
    </row>
    <row r="15" customFormat="false" ht="16.5" hidden="false" customHeight="true" outlineLevel="0" collapsed="false">
      <c r="B15" s="30"/>
      <c r="C15" s="31"/>
      <c r="D15" s="32"/>
      <c r="E15" s="39" t="n">
        <v>129</v>
      </c>
      <c r="F15" s="40"/>
      <c r="G15" s="35"/>
      <c r="H15" s="36" t="n">
        <f aca="false">IF(ISERROR(G15/(G15+G16)*100),"",G15/(G15+G16)*100)</f>
        <v>0</v>
      </c>
      <c r="I15" s="37"/>
      <c r="K15" s="41" t="s">
        <v>16</v>
      </c>
      <c r="L15" s="42" t="s">
        <v>17</v>
      </c>
      <c r="M15" s="42" t="s">
        <v>18</v>
      </c>
      <c r="N15" s="43" t="s">
        <v>19</v>
      </c>
      <c r="O15" s="44" t="n">
        <f aca="false">(E14/E15)*100</f>
        <v>31.0077519379845</v>
      </c>
      <c r="P15" s="44" t="n">
        <f aca="false">100-O15</f>
        <v>68.9922480620155</v>
      </c>
      <c r="Q15" s="45" t="s">
        <v>20</v>
      </c>
    </row>
    <row r="16" customFormat="false" ht="15" hidden="false" customHeight="true" outlineLevel="0" collapsed="false">
      <c r="B16" s="30" t="n">
        <v>45087</v>
      </c>
      <c r="C16" s="46" t="n">
        <v>49</v>
      </c>
      <c r="D16" s="47" t="s">
        <v>21</v>
      </c>
      <c r="E16" s="33" t="n">
        <v>134</v>
      </c>
      <c r="F16" s="48"/>
      <c r="G16" s="35" t="n">
        <f aca="false">IF((E16+E17)=0,"",E16+E17)</f>
        <v>282</v>
      </c>
      <c r="H16" s="36" t="n">
        <f aca="false">IF(ISERROR(G16/C16),"",G16/C16)</f>
        <v>5.75510204081633</v>
      </c>
      <c r="I16" s="37" t="s">
        <v>22</v>
      </c>
      <c r="K16" s="49" t="n">
        <v>2014</v>
      </c>
      <c r="L16" s="49" t="n">
        <v>3872</v>
      </c>
      <c r="M16" s="50" t="n">
        <v>170</v>
      </c>
      <c r="N16" s="50" t="n">
        <v>24</v>
      </c>
      <c r="O16" s="51"/>
      <c r="P16" s="51"/>
      <c r="Q16" s="50" t="n">
        <f aca="false">100-N16</f>
        <v>76</v>
      </c>
    </row>
    <row r="17" customFormat="false" ht="15.75" hidden="false" customHeight="true" outlineLevel="0" collapsed="false">
      <c r="B17" s="30"/>
      <c r="C17" s="46"/>
      <c r="D17" s="47"/>
      <c r="E17" s="39" t="n">
        <v>148</v>
      </c>
      <c r="F17" s="40"/>
      <c r="G17" s="35"/>
      <c r="H17" s="36" t="n">
        <f aca="false">IF(ISERROR(G17/(G17+G18)*100),"",G17/(G17+G18)*100)</f>
        <v>0</v>
      </c>
      <c r="I17" s="37"/>
      <c r="K17" s="52" t="n">
        <v>2015</v>
      </c>
      <c r="L17" s="52" t="n">
        <v>11344</v>
      </c>
      <c r="M17" s="53" t="n">
        <v>953</v>
      </c>
      <c r="N17" s="53" t="n">
        <v>30</v>
      </c>
      <c r="O17" s="54" t="n">
        <f aca="false">(E16/E17)*100</f>
        <v>90.5405405405405</v>
      </c>
      <c r="P17" s="54" t="n">
        <f aca="false">100-O17</f>
        <v>9.45945945945947</v>
      </c>
      <c r="Q17" s="53" t="n">
        <f aca="false">100-N17</f>
        <v>70</v>
      </c>
    </row>
    <row r="18" customFormat="false" ht="15" hidden="false" customHeight="true" outlineLevel="0" collapsed="false">
      <c r="B18" s="55" t="n">
        <v>45088</v>
      </c>
      <c r="C18" s="46" t="n">
        <v>49</v>
      </c>
      <c r="D18" s="47" t="s">
        <v>21</v>
      </c>
      <c r="E18" s="56" t="n">
        <v>72</v>
      </c>
      <c r="F18" s="57"/>
      <c r="G18" s="35" t="n">
        <f aca="false">IF((E18+E19)=0,"",E18+E19)</f>
        <v>302</v>
      </c>
      <c r="H18" s="36" t="n">
        <f aca="false">IF(ISERROR(G18/C18),"",G18/C18)</f>
        <v>6.16326530612245</v>
      </c>
      <c r="I18" s="58" t="s">
        <v>23</v>
      </c>
      <c r="K18" s="52" t="n">
        <v>2016</v>
      </c>
      <c r="L18" s="52" t="n">
        <v>2826</v>
      </c>
      <c r="M18" s="53" t="n">
        <v>602</v>
      </c>
      <c r="N18" s="53" t="n">
        <v>59</v>
      </c>
      <c r="O18" s="54"/>
      <c r="P18" s="54"/>
      <c r="Q18" s="53" t="n">
        <f aca="false">100-N18</f>
        <v>41</v>
      </c>
    </row>
    <row r="19" customFormat="false" ht="15.75" hidden="false" customHeight="false" outlineLevel="0" collapsed="false">
      <c r="B19" s="55"/>
      <c r="C19" s="46"/>
      <c r="D19" s="47"/>
      <c r="E19" s="39" t="n">
        <v>230</v>
      </c>
      <c r="F19" s="59"/>
      <c r="G19" s="35"/>
      <c r="H19" s="36" t="n">
        <f aca="false">IF(ISERROR(G19/(G19+G20)*100),"",G19/(G19+G20)*100)</f>
        <v>0</v>
      </c>
      <c r="I19" s="58"/>
      <c r="K19" s="52" t="n">
        <v>2017</v>
      </c>
      <c r="L19" s="52" t="n">
        <v>1980</v>
      </c>
      <c r="M19" s="53" t="n">
        <v>283</v>
      </c>
      <c r="N19" s="53" t="n">
        <v>67</v>
      </c>
      <c r="O19" s="54" t="n">
        <f aca="false">(E18/E19)*100</f>
        <v>31.304347826087</v>
      </c>
      <c r="P19" s="54" t="n">
        <f aca="false">100-O19</f>
        <v>68.695652173913</v>
      </c>
      <c r="Q19" s="53" t="n">
        <f aca="false">100-N19</f>
        <v>33</v>
      </c>
    </row>
    <row r="20" customFormat="false" ht="15" hidden="false" customHeight="true" outlineLevel="0" collapsed="false">
      <c r="B20" s="55" t="n">
        <v>45128</v>
      </c>
      <c r="C20" s="46" t="n">
        <v>4</v>
      </c>
      <c r="D20" s="47" t="s">
        <v>24</v>
      </c>
      <c r="E20" s="56" t="n">
        <v>9</v>
      </c>
      <c r="F20" s="60"/>
      <c r="G20" s="35" t="n">
        <f aca="false">IF((E20+E21)=0,"",E20+E21)</f>
        <v>45</v>
      </c>
      <c r="H20" s="36" t="n">
        <f aca="false">IF(ISERROR(G20/C20),"",G20/C20)</f>
        <v>11.25</v>
      </c>
      <c r="I20" s="47" t="s">
        <v>23</v>
      </c>
      <c r="K20" s="52" t="n">
        <v>2018</v>
      </c>
      <c r="L20" s="52" t="n">
        <v>4422</v>
      </c>
      <c r="M20" s="53" t="n">
        <v>344</v>
      </c>
      <c r="N20" s="53" t="n">
        <v>60</v>
      </c>
      <c r="O20" s="54"/>
      <c r="P20" s="54"/>
      <c r="Q20" s="53" t="n">
        <f aca="false">100-N20</f>
        <v>40</v>
      </c>
    </row>
    <row r="21" customFormat="false" ht="15.75" hidden="false" customHeight="false" outlineLevel="0" collapsed="false">
      <c r="B21" s="55"/>
      <c r="C21" s="46"/>
      <c r="D21" s="47"/>
      <c r="E21" s="39" t="n">
        <v>36</v>
      </c>
      <c r="F21" s="59"/>
      <c r="G21" s="35"/>
      <c r="H21" s="36" t="n">
        <f aca="false">IF(ISERROR(G21/(G21+G22)*100),"",G21/(G21+G22)*100)</f>
        <v>0</v>
      </c>
      <c r="I21" s="47"/>
      <c r="K21" s="52" t="n">
        <v>2019</v>
      </c>
      <c r="L21" s="52" t="n">
        <v>5618</v>
      </c>
      <c r="M21" s="53" t="n">
        <v>400</v>
      </c>
      <c r="N21" s="53" t="n">
        <v>55</v>
      </c>
      <c r="O21" s="54" t="n">
        <f aca="false">(E20/E21)*100</f>
        <v>25</v>
      </c>
      <c r="P21" s="54" t="n">
        <f aca="false">100-O21</f>
        <v>75</v>
      </c>
      <c r="Q21" s="53" t="n">
        <f aca="false">100-N21</f>
        <v>45</v>
      </c>
    </row>
    <row r="22" customFormat="false" ht="15" hidden="false" customHeight="true" outlineLevel="0" collapsed="false">
      <c r="B22" s="55" t="n">
        <v>45130</v>
      </c>
      <c r="C22" s="46" t="n">
        <v>4</v>
      </c>
      <c r="D22" s="47" t="s">
        <v>24</v>
      </c>
      <c r="E22" s="56" t="n">
        <v>24</v>
      </c>
      <c r="F22" s="60"/>
      <c r="G22" s="35" t="n">
        <f aca="false">IF((E22+E23)=0,"",E22+E23)</f>
        <v>30</v>
      </c>
      <c r="H22" s="36" t="n">
        <f aca="false">IF(ISERROR(G22/C22),"",G22/C22)</f>
        <v>7.5</v>
      </c>
      <c r="I22" s="47" t="s">
        <v>22</v>
      </c>
      <c r="K22" s="52" t="n">
        <v>2020</v>
      </c>
      <c r="L22" s="52" t="n">
        <v>6202</v>
      </c>
      <c r="M22" s="53" t="n">
        <v>291</v>
      </c>
      <c r="N22" s="53" t="n">
        <v>46</v>
      </c>
      <c r="O22" s="54"/>
      <c r="P22" s="54"/>
      <c r="Q22" s="53" t="n">
        <f aca="false">100-N22</f>
        <v>54</v>
      </c>
    </row>
    <row r="23" customFormat="false" ht="15.75" hidden="false" customHeight="false" outlineLevel="0" collapsed="false">
      <c r="B23" s="55"/>
      <c r="C23" s="46"/>
      <c r="D23" s="47"/>
      <c r="E23" s="39" t="n">
        <v>6</v>
      </c>
      <c r="F23" s="59"/>
      <c r="G23" s="35"/>
      <c r="H23" s="36" t="n">
        <f aca="false">IF(ISERROR(G23/(G23+G24)*100),"",G23/(G23+G24)*100)</f>
        <v>0</v>
      </c>
      <c r="I23" s="47"/>
      <c r="K23" s="52" t="n">
        <v>2021</v>
      </c>
      <c r="L23" s="52" t="n">
        <v>6042</v>
      </c>
      <c r="M23" s="53" t="n">
        <v>394</v>
      </c>
      <c r="N23" s="53" t="n">
        <v>72</v>
      </c>
      <c r="O23" s="54" t="n">
        <f aca="false">(E22/E23)*100</f>
        <v>400</v>
      </c>
      <c r="P23" s="54" t="n">
        <f aca="false">100-O23</f>
        <v>-300</v>
      </c>
      <c r="Q23" s="53" t="n">
        <f aca="false">100-N23</f>
        <v>28</v>
      </c>
    </row>
    <row r="24" customFormat="false" ht="15" hidden="false" customHeight="true" outlineLevel="0" collapsed="false">
      <c r="B24" s="55" t="n">
        <v>45133</v>
      </c>
      <c r="C24" s="46" t="n">
        <v>4</v>
      </c>
      <c r="D24" s="47" t="s">
        <v>24</v>
      </c>
      <c r="E24" s="56" t="n">
        <v>7</v>
      </c>
      <c r="F24" s="60"/>
      <c r="G24" s="35" t="n">
        <f aca="false">IF((E24+E25)=0,"",E24+E25)</f>
        <v>33</v>
      </c>
      <c r="H24" s="36" t="n">
        <f aca="false">IF(ISERROR(G24/C24),"",G24/C24)</f>
        <v>8.25</v>
      </c>
      <c r="I24" s="47" t="s">
        <v>23</v>
      </c>
      <c r="K24" s="52" t="n">
        <v>2022</v>
      </c>
      <c r="L24" s="52" t="n">
        <v>8066</v>
      </c>
      <c r="M24" s="53" t="n">
        <v>573</v>
      </c>
      <c r="N24" s="61" t="n">
        <v>57</v>
      </c>
      <c r="O24" s="54"/>
      <c r="P24" s="54"/>
      <c r="Q24" s="61" t="n">
        <f aca="false">100-N24</f>
        <v>43</v>
      </c>
    </row>
    <row r="25" customFormat="false" ht="15.75" hidden="false" customHeight="false" outlineLevel="0" collapsed="false">
      <c r="B25" s="55"/>
      <c r="C25" s="46"/>
      <c r="D25" s="47"/>
      <c r="E25" s="39" t="n">
        <v>26</v>
      </c>
      <c r="F25" s="59"/>
      <c r="G25" s="35"/>
      <c r="H25" s="36" t="n">
        <f aca="false">IF(ISERROR(G25/(G25+G26)*100),"",G25/(G25+G26)*100)</f>
        <v>0</v>
      </c>
      <c r="I25" s="47"/>
      <c r="K25" s="62" t="n">
        <v>2023</v>
      </c>
      <c r="L25" s="62" t="n">
        <v>2691</v>
      </c>
      <c r="M25" s="63" t="n">
        <v>331</v>
      </c>
      <c r="N25" s="64" t="n">
        <v>53</v>
      </c>
      <c r="O25" s="65"/>
      <c r="P25" s="65"/>
      <c r="Q25" s="64" t="n">
        <v>47</v>
      </c>
    </row>
    <row r="26" customFormat="false" ht="15.75" hidden="false" customHeight="true" outlineLevel="0" collapsed="false">
      <c r="B26" s="55" t="n">
        <v>45134</v>
      </c>
      <c r="C26" s="46" t="n">
        <v>4</v>
      </c>
      <c r="D26" s="47" t="s">
        <v>24</v>
      </c>
      <c r="E26" s="56" t="n">
        <v>9</v>
      </c>
      <c r="F26" s="60"/>
      <c r="G26" s="35" t="n">
        <f aca="false">IF((E26+E27)=0,"",E26+E27)</f>
        <v>34</v>
      </c>
      <c r="H26" s="36" t="n">
        <f aca="false">IF(ISERROR(G26/C26),"",G26/C26)</f>
        <v>8.5</v>
      </c>
      <c r="I26" s="47" t="s">
        <v>23</v>
      </c>
      <c r="K26" s="66" t="s">
        <v>25</v>
      </c>
      <c r="L26" s="66" t="n">
        <v>51372</v>
      </c>
      <c r="M26" s="67" t="n">
        <v>4010</v>
      </c>
      <c r="N26" s="68" t="n">
        <f aca="false">AVERAGE(N17:N25)</f>
        <v>55.4444444444444</v>
      </c>
      <c r="O26" s="69" t="n">
        <f aca="false">(E25/E26)*100</f>
        <v>288.888888888889</v>
      </c>
      <c r="P26" s="69" t="n">
        <f aca="false">100-O26</f>
        <v>-188.888888888889</v>
      </c>
      <c r="Q26" s="68" t="n">
        <f aca="false">100-N26</f>
        <v>44.5555555555556</v>
      </c>
    </row>
    <row r="27" customFormat="false" ht="16.5" hidden="false" customHeight="false" outlineLevel="0" collapsed="false">
      <c r="B27" s="55"/>
      <c r="C27" s="46"/>
      <c r="D27" s="47"/>
      <c r="E27" s="39" t="n">
        <v>25</v>
      </c>
      <c r="F27" s="59"/>
      <c r="G27" s="35"/>
      <c r="H27" s="36" t="n">
        <f aca="false">IF(ISERROR(G27/(G27+G28)*100),"",G27/(G27+G28)*100)</f>
        <v>0</v>
      </c>
      <c r="I27" s="47"/>
      <c r="O27" s="70" t="n">
        <f aca="false">(E27/E26)*100</f>
        <v>277.777777777778</v>
      </c>
      <c r="P27" s="70" t="n">
        <f aca="false">100-O27</f>
        <v>-177.777777777778</v>
      </c>
    </row>
    <row r="28" customFormat="false" ht="15" hidden="false" customHeight="true" outlineLevel="0" collapsed="false">
      <c r="B28" s="55" t="n">
        <v>45153</v>
      </c>
      <c r="C28" s="46" t="n">
        <v>8</v>
      </c>
      <c r="D28" s="47" t="s">
        <v>12</v>
      </c>
      <c r="E28" s="56" t="n">
        <v>2</v>
      </c>
      <c r="F28" s="60"/>
      <c r="G28" s="35" t="n">
        <f aca="false">IF((E28+E29)=0,"",E28+E29)</f>
        <v>32</v>
      </c>
      <c r="H28" s="36" t="n">
        <f aca="false">IF(ISERROR(G28/C28),"",G28/C28)</f>
        <v>4</v>
      </c>
      <c r="I28" s="47" t="s">
        <v>26</v>
      </c>
    </row>
    <row r="29" customFormat="false" ht="15.75" hidden="false" customHeight="false" outlineLevel="0" collapsed="false">
      <c r="B29" s="55"/>
      <c r="C29" s="46"/>
      <c r="D29" s="47"/>
      <c r="E29" s="39" t="n">
        <v>30</v>
      </c>
      <c r="F29" s="59"/>
      <c r="G29" s="35"/>
      <c r="H29" s="36" t="n">
        <f aca="false">IF(ISERROR(G29/(G29+G30)*100),"",G29/(G29+G30)*100)</f>
        <v>0</v>
      </c>
      <c r="I29" s="47"/>
      <c r="O29" s="70" t="n">
        <f aca="false">(E28/E29)*100</f>
        <v>6.66666666666667</v>
      </c>
      <c r="P29" s="70" t="n">
        <f aca="false">100-O29</f>
        <v>93.3333333333333</v>
      </c>
    </row>
    <row r="30" customFormat="false" ht="15" hidden="false" customHeight="true" outlineLevel="0" collapsed="false">
      <c r="B30" s="55" t="n">
        <v>45122</v>
      </c>
      <c r="C30" s="46" t="n">
        <v>10</v>
      </c>
      <c r="D30" s="47" t="s">
        <v>27</v>
      </c>
      <c r="E30" s="56" t="n">
        <v>10</v>
      </c>
      <c r="F30" s="60"/>
      <c r="G30" s="35" t="n">
        <f aca="false">IF((E30+E31)=0,"",E30+E31)</f>
        <v>40</v>
      </c>
      <c r="H30" s="36" t="n">
        <f aca="false">IF(ISERROR(G30/C30),"",G30/C30)</f>
        <v>4</v>
      </c>
      <c r="I30" s="47" t="s">
        <v>28</v>
      </c>
    </row>
    <row r="31" customFormat="false" ht="15.75" hidden="false" customHeight="false" outlineLevel="0" collapsed="false">
      <c r="B31" s="55"/>
      <c r="C31" s="46"/>
      <c r="D31" s="47"/>
      <c r="E31" s="39" t="n">
        <v>30</v>
      </c>
      <c r="F31" s="59"/>
      <c r="G31" s="35"/>
      <c r="H31" s="36" t="n">
        <f aca="false">IF(ISERROR(G31/(G31+G32)*100),"",G31/(G31+G32)*100)</f>
        <v>0</v>
      </c>
      <c r="I31" s="47"/>
      <c r="O31" s="70" t="n">
        <f aca="false">(E30/E31)*100</f>
        <v>33.3333333333333</v>
      </c>
      <c r="P31" s="70" t="n">
        <f aca="false">100-O31</f>
        <v>66.6666666666667</v>
      </c>
    </row>
    <row r="32" customFormat="false" ht="15" hidden="false" customHeight="true" outlineLevel="0" collapsed="false">
      <c r="B32" s="55" t="n">
        <v>45213</v>
      </c>
      <c r="C32" s="46" t="n">
        <v>100</v>
      </c>
      <c r="D32" s="47" t="s">
        <v>29</v>
      </c>
      <c r="E32" s="56" t="n">
        <v>597</v>
      </c>
      <c r="F32" s="60"/>
      <c r="G32" s="35" t="n">
        <f aca="false">IF((E32+E33)=0,"",E32+E33)</f>
        <v>1058</v>
      </c>
      <c r="H32" s="36" t="n">
        <f aca="false">IF(ISERROR(G32/C32),"",G32/C32)</f>
        <v>10.58</v>
      </c>
      <c r="I32" s="47" t="s">
        <v>30</v>
      </c>
    </row>
    <row r="33" customFormat="false" ht="15.75" hidden="false" customHeight="false" outlineLevel="0" collapsed="false">
      <c r="B33" s="55"/>
      <c r="C33" s="46"/>
      <c r="D33" s="47"/>
      <c r="E33" s="39" t="n">
        <v>461</v>
      </c>
      <c r="F33" s="59"/>
      <c r="G33" s="35"/>
      <c r="H33" s="36" t="n">
        <f aca="false">IF(ISERROR(G33/(G33+G34)*100),"",G33/(G33+G34)*100)</f>
        <v>0</v>
      </c>
      <c r="I33" s="47"/>
      <c r="O33" s="70" t="n">
        <f aca="false">(E33/E32)*100</f>
        <v>77.2194304857622</v>
      </c>
      <c r="P33" s="70" t="n">
        <f aca="false">100-O33</f>
        <v>22.7805695142379</v>
      </c>
    </row>
    <row r="34" customFormat="false" ht="15" hidden="false" customHeight="true" outlineLevel="0" collapsed="false">
      <c r="B34" s="55" t="n">
        <v>45214</v>
      </c>
      <c r="C34" s="46" t="n">
        <v>70</v>
      </c>
      <c r="D34" s="47" t="s">
        <v>29</v>
      </c>
      <c r="E34" s="71" t="n">
        <v>357</v>
      </c>
      <c r="F34" s="72"/>
      <c r="G34" s="35" t="n">
        <f aca="false">IF((E34+E35)=0,"",E34+E35)</f>
        <v>666</v>
      </c>
      <c r="H34" s="36" t="n">
        <f aca="false">IF(ISERROR(G34/C34),"",G34/C34)</f>
        <v>9.51428571428571</v>
      </c>
      <c r="I34" s="47" t="s">
        <v>31</v>
      </c>
    </row>
    <row r="35" customFormat="false" ht="15.75" hidden="false" customHeight="false" outlineLevel="0" collapsed="false">
      <c r="B35" s="55"/>
      <c r="C35" s="46"/>
      <c r="D35" s="47"/>
      <c r="E35" s="39" t="n">
        <v>309</v>
      </c>
      <c r="F35" s="72"/>
      <c r="G35" s="35"/>
      <c r="H35" s="36" t="str">
        <f aca="false">IF(ISERROR(G35/(G35+G36)*100),"",G35/(G35+G36)*100)</f>
        <v/>
      </c>
      <c r="I35" s="47"/>
      <c r="O35" s="70" t="n">
        <f aca="false">(E35/E34)*100</f>
        <v>86.5546218487395</v>
      </c>
      <c r="P35" s="70" t="n">
        <f aca="false">100-O35</f>
        <v>13.4453781512605</v>
      </c>
    </row>
    <row r="36" customFormat="false" ht="15" hidden="false" customHeight="false" outlineLevel="0" collapsed="false">
      <c r="B36" s="55"/>
      <c r="C36" s="46"/>
      <c r="D36" s="47"/>
      <c r="E36" s="56"/>
      <c r="F36" s="60"/>
      <c r="G36" s="35" t="str">
        <f aca="false">IF((E36+E37)=0,"",E36+E37)</f>
        <v/>
      </c>
      <c r="H36" s="36" t="str">
        <f aca="false">IF(ISERROR(G36/C36),"",G36/C36)</f>
        <v/>
      </c>
      <c r="I36" s="47"/>
    </row>
    <row r="37" customFormat="false" ht="15.75" hidden="false" customHeight="false" outlineLevel="0" collapsed="false">
      <c r="B37" s="55"/>
      <c r="C37" s="46"/>
      <c r="D37" s="47"/>
      <c r="E37" s="39"/>
      <c r="F37" s="59"/>
      <c r="G37" s="35"/>
      <c r="H37" s="36" t="str">
        <f aca="false">IF(ISERROR(G37/(G37+G38)*100),"",G37/(G37+G38)*100)</f>
        <v/>
      </c>
      <c r="I37" s="47"/>
      <c r="O37" s="70" t="e">
        <f aca="false">(E36/E37)*100</f>
        <v>#DIV/0!</v>
      </c>
      <c r="P37" s="70" t="e">
        <f aca="false">100-O37</f>
        <v>#DIV/0!</v>
      </c>
    </row>
    <row r="38" customFormat="false" ht="15" hidden="false" customHeight="false" outlineLevel="0" collapsed="false">
      <c r="B38" s="55"/>
      <c r="C38" s="46"/>
      <c r="D38" s="47"/>
      <c r="E38" s="56"/>
      <c r="F38" s="60"/>
      <c r="G38" s="35" t="str">
        <f aca="false">IF((E38+E39)=0,"",E38+E39)</f>
        <v/>
      </c>
      <c r="H38" s="36" t="str">
        <f aca="false">IF(ISERROR(G38/C38),"",G38/C38)</f>
        <v/>
      </c>
      <c r="I38" s="47"/>
    </row>
    <row r="39" customFormat="false" ht="15.75" hidden="false" customHeight="false" outlineLevel="0" collapsed="false">
      <c r="B39" s="55"/>
      <c r="C39" s="46"/>
      <c r="D39" s="47"/>
      <c r="E39" s="39"/>
      <c r="F39" s="59"/>
      <c r="G39" s="35"/>
      <c r="H39" s="36" t="str">
        <f aca="false">IF(ISERROR(G39/(G39+G40)*100),"",G39/(G39+G40)*100)</f>
        <v/>
      </c>
      <c r="I39" s="47"/>
      <c r="O39" s="70" t="e">
        <f aca="false">(E39/E38)*100</f>
        <v>#DIV/0!</v>
      </c>
      <c r="P39" s="70" t="e">
        <f aca="false">100-O39</f>
        <v>#DIV/0!</v>
      </c>
    </row>
    <row r="40" customFormat="false" ht="15" hidden="false" customHeight="false" outlineLevel="0" collapsed="false">
      <c r="B40" s="55"/>
      <c r="C40" s="46"/>
      <c r="D40" s="47"/>
      <c r="E40" s="56"/>
      <c r="F40" s="60"/>
      <c r="G40" s="35" t="str">
        <f aca="false">IF((E40+E41)=0,"",E40+E41)</f>
        <v/>
      </c>
      <c r="H40" s="36" t="str">
        <f aca="false">IF(ISERROR(G40/C40),"",G40/C40)</f>
        <v/>
      </c>
      <c r="I40" s="73"/>
    </row>
    <row r="41" customFormat="false" ht="15.75" hidden="false" customHeight="false" outlineLevel="0" collapsed="false">
      <c r="B41" s="55"/>
      <c r="C41" s="46"/>
      <c r="D41" s="47"/>
      <c r="E41" s="39"/>
      <c r="F41" s="59"/>
      <c r="G41" s="35"/>
      <c r="H41" s="36" t="str">
        <f aca="false">IF(ISERROR(G41/(G41+G42)*100),"",G41/(G41+G42)*100)</f>
        <v/>
      </c>
      <c r="I41" s="73"/>
      <c r="O41" s="70" t="e">
        <f aca="false">(E40/E41)*100</f>
        <v>#DIV/0!</v>
      </c>
      <c r="P41" s="70" t="e">
        <f aca="false">100-O41</f>
        <v>#DIV/0!</v>
      </c>
    </row>
    <row r="42" customFormat="false" ht="15" hidden="false" customHeight="false" outlineLevel="0" collapsed="false">
      <c r="B42" s="55"/>
      <c r="C42" s="46"/>
      <c r="D42" s="47"/>
      <c r="E42" s="56"/>
      <c r="F42" s="60"/>
      <c r="G42" s="35" t="str">
        <f aca="false">IF((E42+E43)=0,"",E42+E43)</f>
        <v/>
      </c>
      <c r="H42" s="36" t="str">
        <f aca="false">IF(ISERROR(G42/C42),"",G42/C42)</f>
        <v/>
      </c>
      <c r="I42" s="47"/>
    </row>
    <row r="43" customFormat="false" ht="15.75" hidden="false" customHeight="false" outlineLevel="0" collapsed="false">
      <c r="B43" s="55"/>
      <c r="C43" s="46"/>
      <c r="D43" s="47"/>
      <c r="E43" s="39"/>
      <c r="F43" s="59"/>
      <c r="G43" s="35"/>
      <c r="H43" s="36" t="str">
        <f aca="false">IF(ISERROR(G43/(G43+G44)*100),"",G43/(G43+G44)*100)</f>
        <v/>
      </c>
      <c r="I43" s="47"/>
      <c r="O43" s="70" t="e">
        <f aca="false">(E42/E43)*100</f>
        <v>#DIV/0!</v>
      </c>
      <c r="P43" s="70" t="e">
        <f aca="false">100-O43</f>
        <v>#DIV/0!</v>
      </c>
    </row>
    <row r="44" customFormat="false" ht="15" hidden="false" customHeight="false" outlineLevel="0" collapsed="false">
      <c r="B44" s="55"/>
      <c r="C44" s="46"/>
      <c r="D44" s="47"/>
      <c r="E44" s="56"/>
      <c r="F44" s="60"/>
      <c r="G44" s="35" t="str">
        <f aca="false">IF((E44+E45)=0,"",E44+E45)</f>
        <v/>
      </c>
      <c r="H44" s="36" t="str">
        <f aca="false">IF(ISERROR(G44/C44),"",G44/C44)</f>
        <v/>
      </c>
      <c r="I44" s="47"/>
    </row>
    <row r="45" customFormat="false" ht="15.75" hidden="false" customHeight="false" outlineLevel="0" collapsed="false">
      <c r="B45" s="55"/>
      <c r="C45" s="46"/>
      <c r="D45" s="47"/>
      <c r="E45" s="39"/>
      <c r="F45" s="59"/>
      <c r="G45" s="35"/>
      <c r="H45" s="36" t="str">
        <f aca="false">IF(ISERROR(G45/(G45+G46)*100),"",G45/(G45+G46)*100)</f>
        <v/>
      </c>
      <c r="I45" s="47"/>
      <c r="O45" s="70" t="e">
        <f aca="false">(E44/E45)*100</f>
        <v>#DIV/0!</v>
      </c>
      <c r="P45" s="70" t="e">
        <f aca="false">100-O45</f>
        <v>#DIV/0!</v>
      </c>
    </row>
    <row r="46" customFormat="false" ht="15" hidden="false" customHeight="false" outlineLevel="0" collapsed="false">
      <c r="B46" s="55"/>
      <c r="C46" s="46"/>
      <c r="D46" s="47"/>
      <c r="E46" s="56"/>
      <c r="F46" s="60" t="str">
        <f aca="false">IF(ISERROR(E46/(E46+E47)*100),"",E46/(E46+E47)*100)</f>
        <v/>
      </c>
      <c r="G46" s="35" t="str">
        <f aca="false">IF((E46+E47)=0,"",E46+E47)</f>
        <v/>
      </c>
      <c r="H46" s="36" t="str">
        <f aca="false">IF(ISERROR(G46/C46),"",G46/C46)</f>
        <v/>
      </c>
      <c r="I46" s="47"/>
    </row>
    <row r="47" customFormat="false" ht="15.75" hidden="false" customHeight="false" outlineLevel="0" collapsed="false">
      <c r="B47" s="55"/>
      <c r="C47" s="46"/>
      <c r="D47" s="47"/>
      <c r="E47" s="39"/>
      <c r="F47" s="59" t="str">
        <f aca="false">IF(ISERROR(E47/(E47+E46)*100),"",E47/(E47+E46)*100)</f>
        <v/>
      </c>
      <c r="G47" s="35"/>
      <c r="H47" s="36" t="str">
        <f aca="false">IF(ISERROR(G47/(G47+G48)*100),"",G47/(G47+G48)*100)</f>
        <v/>
      </c>
      <c r="I47" s="47"/>
      <c r="N47" s="74"/>
      <c r="O47" s="75" t="e">
        <f aca="false">SUM(O15:O45)/16</f>
        <v>#DIV/0!</v>
      </c>
      <c r="P47" s="75" t="e">
        <f aca="false">SUM(P15:P45)/16</f>
        <v>#DIV/0!</v>
      </c>
    </row>
    <row r="48" customFormat="false" ht="15" hidden="false" customHeight="false" outlineLevel="0" collapsed="false">
      <c r="B48" s="55"/>
      <c r="C48" s="46"/>
      <c r="D48" s="47"/>
      <c r="E48" s="56"/>
      <c r="F48" s="60" t="str">
        <f aca="false">IF(ISERROR(E48/(E48+E49)*100),"",E48/(E48+E49)*100)</f>
        <v/>
      </c>
      <c r="G48" s="35" t="str">
        <f aca="false">IF((E48+E49)=0,"",E48+E49)</f>
        <v/>
      </c>
      <c r="H48" s="36" t="str">
        <f aca="false">IF(ISERROR(G48/C48),"",G48/C48)</f>
        <v/>
      </c>
      <c r="I48" s="47"/>
    </row>
    <row r="49" customFormat="false" ht="15.75" hidden="false" customHeight="false" outlineLevel="0" collapsed="false">
      <c r="B49" s="55"/>
      <c r="C49" s="46"/>
      <c r="D49" s="47"/>
      <c r="E49" s="39"/>
      <c r="F49" s="59" t="str">
        <f aca="false">IF(ISERROR(E49/(E49+E48)*100),"",E49/(E49+E48)*100)</f>
        <v/>
      </c>
      <c r="G49" s="35"/>
      <c r="H49" s="36" t="str">
        <f aca="false">IF(ISERROR(G49/(G49+G50)*100),"",G49/(G49+G50)*100)</f>
        <v/>
      </c>
      <c r="I49" s="47"/>
    </row>
    <row r="50" customFormat="false" ht="15" hidden="false" customHeight="false" outlineLevel="0" collapsed="false">
      <c r="B50" s="55"/>
      <c r="C50" s="46"/>
      <c r="D50" s="47"/>
      <c r="E50" s="56"/>
      <c r="F50" s="60" t="str">
        <f aca="false">IF(ISERROR(E50/(E50+E51)*100),"",E50/(E50+E51)*100)</f>
        <v/>
      </c>
      <c r="G50" s="35" t="str">
        <f aca="false">IF((E50+E51)=0,"",E50+E51)</f>
        <v/>
      </c>
      <c r="H50" s="36" t="str">
        <f aca="false">IF(ISERROR(G50/C50),"",G50/C50)</f>
        <v/>
      </c>
      <c r="I50" s="47"/>
    </row>
    <row r="51" customFormat="false" ht="15.75" hidden="false" customHeight="false" outlineLevel="0" collapsed="false">
      <c r="B51" s="55"/>
      <c r="C51" s="46"/>
      <c r="D51" s="47"/>
      <c r="E51" s="39"/>
      <c r="F51" s="59" t="str">
        <f aca="false">IF(ISERROR(E51/(E51+E50)*100),"",E51/(E51+E50)*100)</f>
        <v/>
      </c>
      <c r="G51" s="35"/>
      <c r="H51" s="36" t="str">
        <f aca="false">IF(ISERROR(G51/(G51+G52)*100),"",G51/(G51+G52)*100)</f>
        <v/>
      </c>
      <c r="I51" s="47"/>
    </row>
    <row r="52" customFormat="false" ht="15" hidden="false" customHeight="false" outlineLevel="0" collapsed="false">
      <c r="B52" s="55"/>
      <c r="C52" s="46"/>
      <c r="D52" s="76"/>
      <c r="E52" s="56"/>
      <c r="F52" s="60" t="str">
        <f aca="false">IF(ISERROR(E52/(E52+E53)*100),"",E52/(E52+E53)*100)</f>
        <v/>
      </c>
      <c r="G52" s="77" t="str">
        <f aca="false">IF((E52+E53)=0,"",E52+E53)</f>
        <v/>
      </c>
      <c r="H52" s="78" t="str">
        <f aca="false">IF(ISERROR(G52/C52),"",G52/C52)</f>
        <v/>
      </c>
      <c r="I52" s="47"/>
    </row>
    <row r="53" customFormat="false" ht="15.75" hidden="false" customHeight="false" outlineLevel="0" collapsed="false">
      <c r="B53" s="55"/>
      <c r="C53" s="46"/>
      <c r="D53" s="76"/>
      <c r="E53" s="39"/>
      <c r="F53" s="59" t="str">
        <f aca="false">IF(ISERROR(E53/(E53+E52)*100),"",E53/(E53+E52)*100)</f>
        <v/>
      </c>
      <c r="G53" s="77"/>
      <c r="H53" s="78" t="str">
        <f aca="false">IF(ISERROR(G53/(G53+G76)*100),"",G53/(G53+G76)*100)</f>
        <v/>
      </c>
      <c r="I53" s="47"/>
    </row>
    <row r="54" customFormat="false" ht="15" hidden="false" customHeight="false" outlineLevel="0" collapsed="false">
      <c r="B54" s="55"/>
      <c r="C54" s="46"/>
      <c r="D54" s="47"/>
      <c r="E54" s="56"/>
      <c r="F54" s="60" t="str">
        <f aca="false">IF(ISERROR(E54/(E54+E55)*100),"",E54/(E54+E55)*100)</f>
        <v/>
      </c>
      <c r="G54" s="35" t="str">
        <f aca="false">IF((E54+E55)=0,"",E54+E55)</f>
        <v/>
      </c>
      <c r="H54" s="36" t="str">
        <f aca="false">IF(ISERROR(G54/C54),"",G54/C54)</f>
        <v/>
      </c>
      <c r="I54" s="47"/>
    </row>
    <row r="55" customFormat="false" ht="15.75" hidden="false" customHeight="false" outlineLevel="0" collapsed="false">
      <c r="B55" s="55"/>
      <c r="C55" s="46"/>
      <c r="D55" s="47"/>
      <c r="E55" s="39"/>
      <c r="F55" s="59" t="str">
        <f aca="false">IF(ISERROR(E55/(E55+E54)*100),"",E55/(E55+E54)*100)</f>
        <v/>
      </c>
      <c r="G55" s="35"/>
      <c r="H55" s="36" t="str">
        <f aca="false">IF(ISERROR(G55/(G55+G56)*100),"",G55/(G55+G56)*100)</f>
        <v/>
      </c>
      <c r="I55" s="47"/>
    </row>
    <row r="56" customFormat="false" ht="15" hidden="false" customHeight="false" outlineLevel="0" collapsed="false">
      <c r="B56" s="55"/>
      <c r="C56" s="46"/>
      <c r="D56" s="76"/>
      <c r="E56" s="56"/>
      <c r="F56" s="79" t="str">
        <f aca="false">IF(ISERROR(E56/(E56+E57)*100),"",E56/(E56+E57)*100)</f>
        <v/>
      </c>
      <c r="G56" s="77" t="str">
        <f aca="false">IF((E56+E57)=0,"",E56+E57)</f>
        <v/>
      </c>
      <c r="H56" s="78" t="str">
        <f aca="false">IF(ISERROR(G56/C56),"",G56/C56)</f>
        <v/>
      </c>
      <c r="I56" s="47"/>
    </row>
    <row r="57" customFormat="false" ht="15.75" hidden="false" customHeight="false" outlineLevel="0" collapsed="false">
      <c r="B57" s="55"/>
      <c r="C57" s="46"/>
      <c r="D57" s="76"/>
      <c r="E57" s="39"/>
      <c r="F57" s="59" t="str">
        <f aca="false">IF(ISERROR(E57/(E57+E56)*100),"",E57/(E57+E56)*100)</f>
        <v/>
      </c>
      <c r="G57" s="77"/>
      <c r="H57" s="78" t="str">
        <f aca="false">IF(ISERROR(G57/(G57+G80)*100),"",G57/(G57+G80)*100)</f>
        <v/>
      </c>
      <c r="I57" s="47"/>
    </row>
    <row r="58" customFormat="false" ht="15" hidden="false" customHeight="false" outlineLevel="0" collapsed="false">
      <c r="B58" s="55"/>
      <c r="C58" s="46"/>
      <c r="D58" s="47"/>
      <c r="E58" s="56"/>
      <c r="F58" s="60" t="str">
        <f aca="false">IF(ISERROR(E58/(E58+E59)*100),"",E58/(E58+E59)*100)</f>
        <v/>
      </c>
      <c r="G58" s="35" t="str">
        <f aca="false">IF((E58+E59)=0,"",E58+E59)</f>
        <v/>
      </c>
      <c r="H58" s="36" t="str">
        <f aca="false">IF(ISERROR(G58/C58),"",G58/C58)</f>
        <v/>
      </c>
      <c r="I58" s="47"/>
    </row>
    <row r="59" customFormat="false" ht="15.75" hidden="false" customHeight="false" outlineLevel="0" collapsed="false">
      <c r="B59" s="55"/>
      <c r="C59" s="46"/>
      <c r="D59" s="47"/>
      <c r="E59" s="39"/>
      <c r="F59" s="59" t="str">
        <f aca="false">IF(ISERROR(E59/(E59+E58)*100),"",E59/(E59+E58)*100)</f>
        <v/>
      </c>
      <c r="G59" s="35"/>
      <c r="H59" s="36" t="str">
        <f aca="false">IF(ISERROR(G59/(G59+G60)*100),"",G59/(G59+G60)*100)</f>
        <v/>
      </c>
      <c r="I59" s="47"/>
    </row>
    <row r="60" customFormat="false" ht="15" hidden="false" customHeight="false" outlineLevel="0" collapsed="false">
      <c r="B60" s="55"/>
      <c r="C60" s="46"/>
      <c r="D60" s="76"/>
      <c r="E60" s="56"/>
      <c r="F60" s="60" t="str">
        <f aca="false">IF(ISERROR(E60/(E60+E61)*100),"",E60/(E60+E61)*100)</f>
        <v/>
      </c>
      <c r="G60" s="77" t="str">
        <f aca="false">IF((E60+E61)=0,"",E60+E61)</f>
        <v/>
      </c>
      <c r="H60" s="78" t="str">
        <f aca="false">IF(ISERROR(G60/C60),"",G60/C60)</f>
        <v/>
      </c>
      <c r="I60" s="47"/>
    </row>
    <row r="61" customFormat="false" ht="15.75" hidden="false" customHeight="false" outlineLevel="0" collapsed="false">
      <c r="B61" s="55"/>
      <c r="C61" s="46"/>
      <c r="D61" s="76"/>
      <c r="E61" s="39"/>
      <c r="F61" s="59" t="str">
        <f aca="false">IF(ISERROR(E61/(E61+E60)*100),"",E61/(E61+E60)*100)</f>
        <v/>
      </c>
      <c r="G61" s="77"/>
      <c r="H61" s="78" t="str">
        <f aca="false">IF(ISERROR(G61/(G61+G84)*100),"",G61/(G61+G84)*100)</f>
        <v/>
      </c>
      <c r="I61" s="47"/>
    </row>
    <row r="62" customFormat="false" ht="15" hidden="false" customHeight="false" outlineLevel="0" collapsed="false">
      <c r="B62" s="55"/>
      <c r="C62" s="46"/>
      <c r="D62" s="47"/>
      <c r="E62" s="56"/>
      <c r="F62" s="60" t="str">
        <f aca="false">IF(ISERROR(E62/(E62+E63)*100),"",E62/(E62+E63)*100)</f>
        <v/>
      </c>
      <c r="G62" s="35" t="str">
        <f aca="false">IF((E62+E63)=0,"",E62+E63)</f>
        <v/>
      </c>
      <c r="H62" s="36" t="str">
        <f aca="false">IF(ISERROR(G62/C62),"",G62/C62)</f>
        <v/>
      </c>
      <c r="I62" s="47"/>
    </row>
    <row r="63" customFormat="false" ht="15.75" hidden="false" customHeight="false" outlineLevel="0" collapsed="false">
      <c r="B63" s="55"/>
      <c r="C63" s="46"/>
      <c r="D63" s="47"/>
      <c r="E63" s="39"/>
      <c r="F63" s="59" t="str">
        <f aca="false">IF(ISERROR(E63/(E63+E62)*100),"",E63/(E63+E62)*100)</f>
        <v/>
      </c>
      <c r="G63" s="35"/>
      <c r="H63" s="36" t="str">
        <f aca="false">IF(ISERROR(G63/(G63+G64)*100),"",G63/(G63+G64)*100)</f>
        <v/>
      </c>
      <c r="I63" s="47"/>
    </row>
    <row r="64" customFormat="false" ht="15" hidden="false" customHeight="false" outlineLevel="0" collapsed="false">
      <c r="B64" s="55"/>
      <c r="C64" s="46"/>
      <c r="D64" s="76"/>
      <c r="E64" s="56"/>
      <c r="F64" s="60" t="str">
        <f aca="false">IF(ISERROR(E64/(E64+E65)*100),"",E64/(E64+E65)*100)</f>
        <v/>
      </c>
      <c r="G64" s="77" t="str">
        <f aca="false">IF((E64+E65)=0,"",E64+E65)</f>
        <v/>
      </c>
      <c r="H64" s="78" t="str">
        <f aca="false">IF(ISERROR(G64/C64),"",G64/C64)</f>
        <v/>
      </c>
      <c r="I64" s="47"/>
    </row>
    <row r="65" customFormat="false" ht="15.75" hidden="false" customHeight="false" outlineLevel="0" collapsed="false">
      <c r="B65" s="55"/>
      <c r="C65" s="46"/>
      <c r="D65" s="76"/>
      <c r="E65" s="39"/>
      <c r="F65" s="59" t="str">
        <f aca="false">IF(ISERROR(E65/(E65+E64)*100),"",E65/(E65+E64)*100)</f>
        <v/>
      </c>
      <c r="G65" s="77"/>
      <c r="H65" s="78" t="str">
        <f aca="false">IF(ISERROR(G65/(G65+G88)*100),"",G65/(G65+G88)*100)</f>
        <v/>
      </c>
      <c r="I65" s="47"/>
    </row>
    <row r="66" customFormat="false" ht="15" hidden="false" customHeight="false" outlineLevel="0" collapsed="false">
      <c r="B66" s="55"/>
      <c r="C66" s="46"/>
      <c r="D66" s="47"/>
      <c r="E66" s="56"/>
      <c r="F66" s="60" t="str">
        <f aca="false">IF(ISERROR(E66/(E66+E67)*100),"",E66/(E66+E67)*100)</f>
        <v/>
      </c>
      <c r="G66" s="35" t="str">
        <f aca="false">IF((E66+E67)=0,"",E66+E67)</f>
        <v/>
      </c>
      <c r="H66" s="36" t="str">
        <f aca="false">IF(ISERROR(G66/C66),"",G66/C66)</f>
        <v/>
      </c>
      <c r="I66" s="47"/>
    </row>
    <row r="67" customFormat="false" ht="15.75" hidden="false" customHeight="false" outlineLevel="0" collapsed="false">
      <c r="B67" s="55"/>
      <c r="C67" s="46"/>
      <c r="D67" s="47"/>
      <c r="E67" s="39"/>
      <c r="F67" s="59" t="str">
        <f aca="false">IF(ISERROR(E67/(E67+E66)*100),"",E67/(E67+E66)*100)</f>
        <v/>
      </c>
      <c r="G67" s="35"/>
      <c r="H67" s="36" t="str">
        <f aca="false">IF(ISERROR(G67/(G67+G68)*100),"",G67/(G67+G68)*100)</f>
        <v/>
      </c>
      <c r="I67" s="47"/>
    </row>
    <row r="68" customFormat="false" ht="15" hidden="false" customHeight="false" outlineLevel="0" collapsed="false">
      <c r="B68" s="55"/>
      <c r="C68" s="46"/>
      <c r="D68" s="76"/>
      <c r="E68" s="56"/>
      <c r="F68" s="79" t="str">
        <f aca="false">IF(ISERROR(E68/(E68+E69)*100),"",E68/(E68+E69)*100)</f>
        <v/>
      </c>
      <c r="G68" s="35" t="str">
        <f aca="false">IF((E68+E69)=0,"",E68+E69)</f>
        <v/>
      </c>
      <c r="H68" s="36" t="str">
        <f aca="false">IF(ISERROR(G68/C68),"",G68/C68)</f>
        <v/>
      </c>
      <c r="I68" s="47"/>
    </row>
    <row r="69" customFormat="false" ht="15.75" hidden="false" customHeight="false" outlineLevel="0" collapsed="false">
      <c r="B69" s="55"/>
      <c r="C69" s="46"/>
      <c r="D69" s="76"/>
      <c r="E69" s="39"/>
      <c r="F69" s="59" t="str">
        <f aca="false">IF(ISERROR(E69/(E69+E68)*100),"",E69/(E69+E68)*100)</f>
        <v/>
      </c>
      <c r="G69" s="35"/>
      <c r="H69" s="36" t="str">
        <f aca="false">IF(ISERROR(G69/(G69+G94)*100),"",G69/(G69+G94)*100)</f>
        <v/>
      </c>
      <c r="I69" s="47"/>
    </row>
    <row r="70" customFormat="false" ht="15" hidden="false" customHeight="false" outlineLevel="0" collapsed="false">
      <c r="B70" s="55"/>
      <c r="C70" s="46"/>
      <c r="D70" s="47"/>
      <c r="E70" s="56"/>
      <c r="F70" s="60" t="str">
        <f aca="false">IF(ISERROR(E70/(E70+E71)*100),"",E70/(E70+E71)*100)</f>
        <v/>
      </c>
      <c r="G70" s="35" t="str">
        <f aca="false">IF((E70+E71)=0,"",E70+E71)</f>
        <v/>
      </c>
      <c r="H70" s="36" t="str">
        <f aca="false">IF(ISERROR(G70/C70),"",G70/C70)</f>
        <v/>
      </c>
      <c r="I70" s="47"/>
    </row>
    <row r="71" customFormat="false" ht="15.75" hidden="false" customHeight="false" outlineLevel="0" collapsed="false">
      <c r="B71" s="55"/>
      <c r="C71" s="46"/>
      <c r="D71" s="47"/>
      <c r="E71" s="39"/>
      <c r="F71" s="59" t="str">
        <f aca="false">IF(ISERROR(E71/(E71+E70)*100),"",E71/(E71+E70)*100)</f>
        <v/>
      </c>
      <c r="G71" s="35"/>
      <c r="H71" s="36" t="str">
        <f aca="false">IF(ISERROR(G71/(G71+G72)*100),"",G71/(G71+G72)*100)</f>
        <v/>
      </c>
      <c r="I71" s="47"/>
    </row>
    <row r="72" customFormat="false" ht="15" hidden="false" customHeight="false" outlineLevel="0" collapsed="false">
      <c r="B72" s="55"/>
      <c r="C72" s="46"/>
      <c r="D72" s="76"/>
      <c r="E72" s="56"/>
      <c r="F72" s="79" t="str">
        <f aca="false">IF(ISERROR(E72/(E72+E75)*100),"",E72/(E72+E75)*100)</f>
        <v/>
      </c>
      <c r="G72" s="35" t="str">
        <f aca="false">IF((E72+E75)=0,"",E72+E75)</f>
        <v/>
      </c>
      <c r="H72" s="36" t="str">
        <f aca="false">IF(ISERROR(G72/C72),"",G72/C72)</f>
        <v/>
      </c>
      <c r="I72" s="80"/>
    </row>
    <row r="73" customFormat="false" ht="15" hidden="false" customHeight="false" outlineLevel="0" collapsed="false">
      <c r="B73" s="55"/>
      <c r="C73" s="46"/>
      <c r="D73" s="76"/>
      <c r="E73" s="71"/>
      <c r="F73" s="72"/>
      <c r="G73" s="35"/>
      <c r="H73" s="36"/>
    </row>
    <row r="74" customFormat="false" ht="15" hidden="false" customHeight="false" outlineLevel="0" collapsed="false">
      <c r="B74" s="55"/>
      <c r="C74" s="46"/>
      <c r="D74" s="76"/>
      <c r="E74" s="71"/>
      <c r="F74" s="72"/>
      <c r="G74" s="35"/>
      <c r="H74" s="36"/>
    </row>
    <row r="75" customFormat="false" ht="15.75" hidden="false" customHeight="false" outlineLevel="0" collapsed="false">
      <c r="B75" s="55"/>
      <c r="C75" s="46"/>
      <c r="D75" s="76"/>
      <c r="E75" s="39"/>
      <c r="F75" s="59" t="str">
        <f aca="false">IF(ISERROR(E75/(E75+E72)*100),"",E75/(E75+E72)*100)</f>
        <v/>
      </c>
      <c r="G75" s="35"/>
      <c r="H75" s="36" t="str">
        <f aca="false">IF(ISERROR(G75/(G75+G98)*100),"",G75/(G75+G98)*100)</f>
        <v/>
      </c>
      <c r="I75" s="80"/>
    </row>
    <row r="76" customFormat="false" ht="15" hidden="false" customHeight="false" outlineLevel="0" collapsed="false">
      <c r="B76" s="55"/>
      <c r="C76" s="46"/>
      <c r="D76" s="47"/>
      <c r="E76" s="56"/>
      <c r="F76" s="60" t="str">
        <f aca="false">IF(ISERROR(E76/(E76+E77)*100),"",E76/(E76+E77)*100)</f>
        <v/>
      </c>
      <c r="G76" s="35" t="str">
        <f aca="false">IF((E76+E77)=0,"",E76+E77)</f>
        <v/>
      </c>
      <c r="H76" s="36" t="str">
        <f aca="false">IF(ISERROR(G76/C76),"",G76/C76)</f>
        <v/>
      </c>
      <c r="I76" s="47"/>
    </row>
    <row r="77" customFormat="false" ht="15.75" hidden="false" customHeight="false" outlineLevel="0" collapsed="false">
      <c r="B77" s="55"/>
      <c r="C77" s="46"/>
      <c r="D77" s="47"/>
      <c r="E77" s="39"/>
      <c r="F77" s="59" t="str">
        <f aca="false">IF(ISERROR(E77/(E77+E76)*100),"",E77/(E77+E76)*100)</f>
        <v/>
      </c>
      <c r="G77" s="35"/>
      <c r="H77" s="36" t="str">
        <f aca="false">IF(ISERROR(G77/(G77+G78)*100),"",G77/(G77+G78)*100)</f>
        <v/>
      </c>
      <c r="I77" s="47"/>
    </row>
    <row r="78" customFormat="false" ht="15" hidden="false" customHeight="false" outlineLevel="0" collapsed="false">
      <c r="B78" s="55"/>
      <c r="C78" s="46"/>
      <c r="D78" s="76"/>
      <c r="E78" s="56"/>
      <c r="F78" s="79" t="str">
        <f aca="false">IF(ISERROR(E78/(E78+E79)*100),"",E78/(E78+E79)*100)</f>
        <v/>
      </c>
      <c r="G78" s="35" t="str">
        <f aca="false">IF((E78+E79)=0,"",E78+E79)</f>
        <v/>
      </c>
      <c r="H78" s="36" t="str">
        <f aca="false">IF(ISERROR(G78/C78),"",G78/C78)</f>
        <v/>
      </c>
      <c r="I78" s="47"/>
    </row>
    <row r="79" customFormat="false" ht="15.75" hidden="false" customHeight="false" outlineLevel="0" collapsed="false">
      <c r="B79" s="55"/>
      <c r="C79" s="46"/>
      <c r="D79" s="76"/>
      <c r="E79" s="39"/>
      <c r="F79" s="59" t="str">
        <f aca="false">IF(ISERROR(E79/(E79+E78)*100),"",E79/(E79+E78)*100)</f>
        <v/>
      </c>
      <c r="G79" s="35"/>
      <c r="H79" s="36" t="str">
        <f aca="false">IF(ISERROR(G79/(G79+G102)*100),"",G79/(G79+G102)*100)</f>
        <v/>
      </c>
      <c r="I79" s="47"/>
    </row>
    <row r="80" customFormat="false" ht="15" hidden="false" customHeight="false" outlineLevel="0" collapsed="false">
      <c r="B80" s="55"/>
      <c r="C80" s="46"/>
      <c r="D80" s="76"/>
      <c r="E80" s="56"/>
      <c r="F80" s="60" t="str">
        <f aca="false">IF(ISERROR(E80/(E80+E81)*100),"",E80/(E80+E81)*100)</f>
        <v/>
      </c>
      <c r="G80" s="35" t="str">
        <f aca="false">IF((E80+E81)=0,"",E80+E81)</f>
        <v/>
      </c>
      <c r="H80" s="36" t="str">
        <f aca="false">IF(ISERROR(G80/C80),"",G80/C80)</f>
        <v/>
      </c>
      <c r="I80" s="47"/>
    </row>
    <row r="81" customFormat="false" ht="15.75" hidden="false" customHeight="false" outlineLevel="0" collapsed="false">
      <c r="B81" s="55"/>
      <c r="C81" s="46"/>
      <c r="D81" s="76"/>
      <c r="E81" s="39"/>
      <c r="F81" s="59" t="str">
        <f aca="false">IF(ISERROR(E81/(E81+E80)*100),"",E81/(E81+E80)*100)</f>
        <v/>
      </c>
      <c r="G81" s="35"/>
      <c r="H81" s="36" t="str">
        <f aca="false">IF(ISERROR(G81/(G81+G82)*100),"",G81/(G81+G82)*100)</f>
        <v/>
      </c>
      <c r="I81" s="47"/>
    </row>
    <row r="82" customFormat="false" ht="15" hidden="false" customHeight="false" outlineLevel="0" collapsed="false">
      <c r="B82" s="55"/>
      <c r="C82" s="46"/>
      <c r="D82" s="76"/>
      <c r="E82" s="56"/>
      <c r="F82" s="79" t="str">
        <f aca="false">IF(ISERROR(E82/(E82+E83)*100),"",E82/(E82+E83)*100)</f>
        <v/>
      </c>
      <c r="G82" s="35" t="str">
        <f aca="false">IF((E82+E83)=0,"",E82+E83)</f>
        <v/>
      </c>
      <c r="H82" s="36" t="str">
        <f aca="false">IF(ISERROR(G82/C82),"",G82/C82)</f>
        <v/>
      </c>
      <c r="I82" s="47"/>
    </row>
    <row r="83" customFormat="false" ht="15.75" hidden="false" customHeight="false" outlineLevel="0" collapsed="false">
      <c r="B83" s="55"/>
      <c r="C83" s="46"/>
      <c r="D83" s="76"/>
      <c r="E83" s="39"/>
      <c r="F83" s="59" t="str">
        <f aca="false">IF(ISERROR(E83/(E83+E82)*100),"",E83/(E83+E82)*100)</f>
        <v/>
      </c>
      <c r="G83" s="35"/>
      <c r="H83" s="36" t="str">
        <f aca="false">IF(ISERROR(G83/(G83+G106)*100),"",G83/(G83+G106)*100)</f>
        <v/>
      </c>
      <c r="I83" s="47"/>
    </row>
    <row r="84" customFormat="false" ht="15" hidden="false" customHeight="false" outlineLevel="0" collapsed="false">
      <c r="B84" s="55"/>
      <c r="C84" s="46"/>
      <c r="D84" s="47"/>
      <c r="E84" s="56"/>
      <c r="F84" s="60" t="str">
        <f aca="false">IF(ISERROR(E84/(E84+E85)*100),"",E84/(E84+E85)*100)</f>
        <v/>
      </c>
      <c r="G84" s="35" t="str">
        <f aca="false">IF((E84+E85)=0,"",E84+E85)</f>
        <v/>
      </c>
      <c r="H84" s="36" t="str">
        <f aca="false">IF(ISERROR(G84/C84),"",G84/C84)</f>
        <v/>
      </c>
      <c r="I84" s="47"/>
    </row>
    <row r="85" customFormat="false" ht="15.75" hidden="false" customHeight="false" outlineLevel="0" collapsed="false">
      <c r="B85" s="55"/>
      <c r="C85" s="46"/>
      <c r="D85" s="47"/>
      <c r="E85" s="39"/>
      <c r="F85" s="59" t="str">
        <f aca="false">IF(ISERROR(E85/(E85+E84)*100),"",E85/(E85+E84)*100)</f>
        <v/>
      </c>
      <c r="G85" s="35"/>
      <c r="H85" s="36" t="str">
        <f aca="false">IF(ISERROR(G85/(G85+G86)*100),"",G85/(G85+G86)*100)</f>
        <v/>
      </c>
      <c r="I85" s="47"/>
    </row>
    <row r="86" customFormat="false" ht="15" hidden="false" customHeight="false" outlineLevel="0" collapsed="false">
      <c r="B86" s="55"/>
      <c r="C86" s="46"/>
      <c r="D86" s="76"/>
      <c r="E86" s="56"/>
      <c r="F86" s="79" t="str">
        <f aca="false">IF(ISERROR(E86/(E86+E87)*100),"",E86/(E86+E87)*100)</f>
        <v/>
      </c>
      <c r="G86" s="35" t="str">
        <f aca="false">IF((E86+E87)=0,"",E86+E87)</f>
        <v/>
      </c>
      <c r="H86" s="36" t="str">
        <f aca="false">IF(ISERROR(G86/C86),"",G86/C86)</f>
        <v/>
      </c>
      <c r="I86" s="47"/>
    </row>
    <row r="87" customFormat="false" ht="15.75" hidden="false" customHeight="false" outlineLevel="0" collapsed="false">
      <c r="B87" s="55"/>
      <c r="C87" s="46"/>
      <c r="D87" s="76"/>
      <c r="E87" s="39"/>
      <c r="F87" s="59" t="str">
        <f aca="false">IF(ISERROR(E87/(E87+E86)*100),"",E87/(E87+E86)*100)</f>
        <v/>
      </c>
      <c r="G87" s="35"/>
      <c r="H87" s="36" t="str">
        <f aca="false">IF(ISERROR(G87/(G87+G88)*100),"",G87/(G87+G88)*100)</f>
        <v/>
      </c>
      <c r="I87" s="47"/>
    </row>
    <row r="88" customFormat="false" ht="15" hidden="false" customHeight="false" outlineLevel="0" collapsed="false">
      <c r="B88" s="55"/>
      <c r="C88" s="46"/>
      <c r="D88" s="47"/>
      <c r="E88" s="56"/>
      <c r="F88" s="60" t="str">
        <f aca="false">IF(ISERROR(E88/(E88+E89)*100),"",E88/(E88+E89)*100)</f>
        <v/>
      </c>
      <c r="G88" s="35" t="str">
        <f aca="false">IF((E88+E89)=0,"",E88+E89)</f>
        <v/>
      </c>
      <c r="H88" s="36" t="str">
        <f aca="false">IF(ISERROR(G88/C88),"",G88/C88)</f>
        <v/>
      </c>
      <c r="I88" s="47"/>
    </row>
    <row r="89" customFormat="false" ht="15.75" hidden="false" customHeight="false" outlineLevel="0" collapsed="false">
      <c r="B89" s="55"/>
      <c r="C89" s="46"/>
      <c r="D89" s="47"/>
      <c r="E89" s="39"/>
      <c r="F89" s="59" t="str">
        <f aca="false">IF(ISERROR(E89/(E89+E88)*100),"",E89/(E89+E88)*100)</f>
        <v/>
      </c>
      <c r="G89" s="35"/>
      <c r="H89" s="36" t="str">
        <f aca="false">IF(ISERROR(G89/(G89+G112)*100),"",G89/(G89+G112)*100)</f>
        <v/>
      </c>
      <c r="I89" s="47"/>
    </row>
    <row r="90" customFormat="false" ht="15" hidden="false" customHeight="false" outlineLevel="0" collapsed="false">
      <c r="B90" s="55"/>
      <c r="C90" s="46"/>
      <c r="D90" s="76"/>
      <c r="E90" s="56"/>
      <c r="F90" s="79" t="str">
        <f aca="false">IF(ISERROR(E90/(E90+E91)*100),"",E90/(E90+E91)*100)</f>
        <v/>
      </c>
      <c r="G90" s="35" t="str">
        <f aca="false">IF((E90+E91)=0,"",E90+E91)</f>
        <v/>
      </c>
      <c r="H90" s="36" t="str">
        <f aca="false">IF(ISERROR(G90/C90),"",G90/C90)</f>
        <v/>
      </c>
      <c r="I90" s="47"/>
    </row>
    <row r="91" customFormat="false" ht="15.75" hidden="false" customHeight="false" outlineLevel="0" collapsed="false">
      <c r="B91" s="55"/>
      <c r="C91" s="46"/>
      <c r="D91" s="76"/>
      <c r="E91" s="39"/>
      <c r="F91" s="59" t="str">
        <f aca="false">IF(ISERROR(E91/(E91+E90)*100),"",E91/(E91+E90)*100)</f>
        <v/>
      </c>
      <c r="G91" s="35"/>
      <c r="H91" s="36" t="str">
        <f aca="false">IF(ISERROR(G91/(G91+G92)*100),"",G91/(G91+G92)*100)</f>
        <v/>
      </c>
      <c r="I91" s="47"/>
    </row>
    <row r="92" customFormat="false" ht="15" hidden="false" customHeight="false" outlineLevel="0" collapsed="false">
      <c r="B92" s="55"/>
      <c r="C92" s="46"/>
      <c r="D92" s="47"/>
      <c r="E92" s="56"/>
      <c r="F92" s="60" t="str">
        <f aca="false">IF(ISERROR(E92/(E92+E93)*100),"",E92/(E92+E93)*100)</f>
        <v/>
      </c>
      <c r="G92" s="35" t="str">
        <f aca="false">IF((E92+E93)=0,"",E92+E93)</f>
        <v/>
      </c>
      <c r="H92" s="36" t="str">
        <f aca="false">IF(ISERROR(G92/C92),"",G92/C92)</f>
        <v/>
      </c>
      <c r="I92" s="47"/>
    </row>
    <row r="93" customFormat="false" ht="15.75" hidden="false" customHeight="false" outlineLevel="0" collapsed="false">
      <c r="B93" s="55"/>
      <c r="C93" s="46"/>
      <c r="D93" s="47"/>
      <c r="E93" s="39"/>
      <c r="F93" s="59" t="str">
        <f aca="false">IF(ISERROR(E93/(E93+E92)*100),"",E93/(E93+E92)*100)</f>
        <v/>
      </c>
      <c r="G93" s="35"/>
      <c r="H93" s="36" t="str">
        <f aca="false">IF(ISERROR(G93/(G93+G116)*100),"",G93/(G93+G116)*100)</f>
        <v/>
      </c>
      <c r="I93" s="47"/>
    </row>
    <row r="94" customFormat="false" ht="15" hidden="false" customHeight="false" outlineLevel="0" collapsed="false">
      <c r="B94" s="55"/>
      <c r="C94" s="46"/>
      <c r="D94" s="76"/>
      <c r="E94" s="56"/>
      <c r="F94" s="79" t="str">
        <f aca="false">IF(ISERROR(E94/(E94+E95)*100),"",E94/(E94+E95)*100)</f>
        <v/>
      </c>
      <c r="G94" s="35" t="str">
        <f aca="false">IF((E94+E95)=0,"",E94+E95)</f>
        <v/>
      </c>
      <c r="H94" s="36" t="str">
        <f aca="false">IF(ISERROR(G94/C94),"",G94/C94)</f>
        <v/>
      </c>
      <c r="I94" s="47"/>
    </row>
    <row r="95" customFormat="false" ht="15.75" hidden="false" customHeight="false" outlineLevel="0" collapsed="false">
      <c r="B95" s="55"/>
      <c r="C95" s="46"/>
      <c r="D95" s="76"/>
      <c r="E95" s="39"/>
      <c r="F95" s="59" t="str">
        <f aca="false">IF(ISERROR(E95/(E95+E94)*100),"",E95/(E95+E94)*100)</f>
        <v/>
      </c>
      <c r="G95" s="35"/>
      <c r="H95" s="36" t="str">
        <f aca="false">IF(ISERROR(G95/(G95+G118)*100),"",G95/(G95+G118)*100)</f>
        <v/>
      </c>
      <c r="I95" s="47"/>
    </row>
    <row r="96" customFormat="false" ht="15" hidden="false" customHeight="false" outlineLevel="0" collapsed="false">
      <c r="B96" s="55"/>
      <c r="C96" s="46"/>
      <c r="D96" s="76"/>
      <c r="E96" s="56"/>
      <c r="F96" s="60" t="str">
        <f aca="false">IF(ISERROR(E96/(E96+E97)*100),"",E96/(E96+E97)*100)</f>
        <v/>
      </c>
      <c r="G96" s="35" t="str">
        <f aca="false">IF((E96+E97)=0,"",E96+E97)</f>
        <v/>
      </c>
      <c r="H96" s="36" t="str">
        <f aca="false">IF(ISERROR(G96/C96),"",G96/C96)</f>
        <v/>
      </c>
      <c r="I96" s="47"/>
    </row>
    <row r="97" customFormat="false" ht="15.75" hidden="false" customHeight="false" outlineLevel="0" collapsed="false">
      <c r="B97" s="55"/>
      <c r="C97" s="46"/>
      <c r="D97" s="76"/>
      <c r="E97" s="39"/>
      <c r="F97" s="59" t="str">
        <f aca="false">IF(ISERROR(E97/(E97+E96)*100),"",E97/(E97+E96)*100)</f>
        <v/>
      </c>
      <c r="G97" s="35"/>
      <c r="H97" s="36" t="str">
        <f aca="false">IF(ISERROR(G97/(G97+G98)*100),"",G97/(G97+G98)*100)</f>
        <v/>
      </c>
      <c r="I97" s="47"/>
    </row>
    <row r="98" customFormat="false" ht="15" hidden="false" customHeight="false" outlineLevel="0" collapsed="false">
      <c r="B98" s="55"/>
      <c r="C98" s="46"/>
      <c r="D98" s="76"/>
      <c r="E98" s="56"/>
      <c r="F98" s="79" t="str">
        <f aca="false">IF(ISERROR(E98/(E98+E99)*100),"",E98/(E98+E99)*100)</f>
        <v/>
      </c>
      <c r="G98" s="35" t="str">
        <f aca="false">IF((E98+E99)=0,"",E98+E99)</f>
        <v/>
      </c>
      <c r="H98" s="36" t="str">
        <f aca="false">IF(ISERROR(G98/C98),"",G98/C98)</f>
        <v/>
      </c>
      <c r="I98" s="47"/>
    </row>
    <row r="99" customFormat="false" ht="15.75" hidden="false" customHeight="false" outlineLevel="0" collapsed="false">
      <c r="B99" s="55"/>
      <c r="C99" s="46"/>
      <c r="D99" s="76"/>
      <c r="E99" s="39"/>
      <c r="F99" s="59" t="str">
        <f aca="false">IF(ISERROR(E99/(E99+E98)*100),"",E99/(E99+E98)*100)</f>
        <v/>
      </c>
      <c r="G99" s="35"/>
      <c r="H99" s="36" t="str">
        <f aca="false">IF(ISERROR(G99/(G99+G122)*100),"",G99/(G99+G122)*100)</f>
        <v/>
      </c>
      <c r="I99" s="47"/>
    </row>
    <row r="100" customFormat="false" ht="15" hidden="false" customHeight="false" outlineLevel="0" collapsed="false">
      <c r="B100" s="55"/>
      <c r="C100" s="46"/>
      <c r="D100" s="76"/>
      <c r="E100" s="56"/>
      <c r="F100" s="60" t="str">
        <f aca="false">IF(ISERROR(E100/(E100+E101)*100),"",E100/(E100+E101)*100)</f>
        <v/>
      </c>
      <c r="G100" s="35" t="str">
        <f aca="false">IF((E100+E101)=0,"",E100+E101)</f>
        <v/>
      </c>
      <c r="H100" s="36" t="str">
        <f aca="false">IF(ISERROR(G100/C100),"",G100/C100)</f>
        <v/>
      </c>
      <c r="I100" s="47"/>
    </row>
    <row r="101" customFormat="false" ht="15.75" hidden="false" customHeight="false" outlineLevel="0" collapsed="false">
      <c r="B101" s="55"/>
      <c r="C101" s="46"/>
      <c r="D101" s="76"/>
      <c r="E101" s="39"/>
      <c r="F101" s="59" t="str">
        <f aca="false">IF(ISERROR(E101/(E101+E100)*100),"",E101/(E101+E100)*100)</f>
        <v/>
      </c>
      <c r="G101" s="35"/>
      <c r="H101" s="36" t="str">
        <f aca="false">IF(ISERROR(G101/(G101+G102)*100),"",G101/(G101+G102)*100)</f>
        <v/>
      </c>
      <c r="I101" s="47"/>
    </row>
    <row r="102" customFormat="false" ht="15" hidden="false" customHeight="false" outlineLevel="0" collapsed="false">
      <c r="B102" s="55"/>
      <c r="C102" s="46"/>
      <c r="D102" s="76"/>
      <c r="E102" s="56"/>
      <c r="F102" s="79" t="str">
        <f aca="false">IF(ISERROR(E102/(E102+E103)*100),"",E102/(E102+E103)*100)</f>
        <v/>
      </c>
      <c r="G102" s="35" t="str">
        <f aca="false">IF((E102+E103)=0,"",E102+E103)</f>
        <v/>
      </c>
      <c r="H102" s="36" t="str">
        <f aca="false">IF(ISERROR(G102/C102),"",G102/C102)</f>
        <v/>
      </c>
      <c r="I102" s="47"/>
    </row>
    <row r="103" customFormat="false" ht="15.75" hidden="false" customHeight="false" outlineLevel="0" collapsed="false">
      <c r="B103" s="55"/>
      <c r="C103" s="46"/>
      <c r="D103" s="76"/>
      <c r="E103" s="39"/>
      <c r="F103" s="59" t="str">
        <f aca="false">IF(ISERROR(E103/(E103+E102)*100),"",E103/(E103+E102)*100)</f>
        <v/>
      </c>
      <c r="G103" s="35"/>
      <c r="H103" s="36" t="str">
        <f aca="false">IF(ISERROR(G103/(G103+G126)*100),"",G103/(G103+G126)*100)</f>
        <v/>
      </c>
      <c r="I103" s="47"/>
    </row>
    <row r="104" customFormat="false" ht="15" hidden="false" customHeight="false" outlineLevel="0" collapsed="false">
      <c r="B104" s="55"/>
      <c r="C104" s="46"/>
      <c r="D104" s="76"/>
      <c r="E104" s="56"/>
      <c r="F104" s="79" t="str">
        <f aca="false">IF(ISERROR(E104/(E104+E105)*100),"",E104/(E104+E105)*100)</f>
        <v/>
      </c>
      <c r="G104" s="35" t="str">
        <f aca="false">IF((E104+E105)=0,"",E104+E105)</f>
        <v/>
      </c>
      <c r="H104" s="36" t="str">
        <f aca="false">IF(ISERROR(G104/C104),"",G104/C104)</f>
        <v/>
      </c>
      <c r="I104" s="47"/>
    </row>
    <row r="105" customFormat="false" ht="15.75" hidden="false" customHeight="false" outlineLevel="0" collapsed="false">
      <c r="B105" s="55"/>
      <c r="C105" s="46"/>
      <c r="D105" s="76"/>
      <c r="E105" s="39"/>
      <c r="F105" s="59" t="str">
        <f aca="false">IF(ISERROR(E105/(E105+E104)*100),"",E105/(E105+E104)*100)</f>
        <v/>
      </c>
      <c r="G105" s="35"/>
      <c r="H105" s="36" t="str">
        <f aca="false">IF(ISERROR(G105/(G105+G128)*100),"",G105/(G105+G128)*100)</f>
        <v/>
      </c>
      <c r="I105" s="47"/>
    </row>
    <row r="106" customFormat="false" ht="15" hidden="false" customHeight="false" outlineLevel="0" collapsed="false">
      <c r="B106" s="55"/>
      <c r="C106" s="46"/>
      <c r="D106" s="76"/>
      <c r="E106" s="56"/>
      <c r="F106" s="79" t="str">
        <f aca="false">IF(ISERROR(E106/(E106+E107)*100),"",E106/(E106+E107)*100)</f>
        <v/>
      </c>
      <c r="G106" s="35" t="str">
        <f aca="false">IF((E106+E107)=0,"",E106+E107)</f>
        <v/>
      </c>
      <c r="H106" s="36" t="str">
        <f aca="false">IF(ISERROR(G106/C106),"",G106/C106)</f>
        <v/>
      </c>
      <c r="I106" s="47"/>
    </row>
    <row r="107" customFormat="false" ht="15.75" hidden="false" customHeight="false" outlineLevel="0" collapsed="false">
      <c r="B107" s="55"/>
      <c r="C107" s="46"/>
      <c r="D107" s="76"/>
      <c r="E107" s="39"/>
      <c r="F107" s="59" t="str">
        <f aca="false">IF(ISERROR(E107/(E107+E106)*100),"",E107/(E107+E106)*100)</f>
        <v/>
      </c>
      <c r="G107" s="35"/>
      <c r="H107" s="36" t="str">
        <f aca="false">IF(ISERROR(G107/(G107+G130)*100),"",G107/(G107+G130)*100)</f>
        <v/>
      </c>
      <c r="I107" s="47"/>
    </row>
    <row r="108" customFormat="false" ht="15" hidden="false" customHeight="false" outlineLevel="0" collapsed="false">
      <c r="B108" s="55"/>
      <c r="C108" s="46"/>
      <c r="D108" s="76"/>
      <c r="E108" s="56"/>
      <c r="F108" s="79" t="str">
        <f aca="false">IF(ISERROR(E108/(E108+E109)*100),"",E108/(E108+E109)*100)</f>
        <v/>
      </c>
      <c r="G108" s="35" t="str">
        <f aca="false">IF((E108+E109)=0,"",E108+E109)</f>
        <v/>
      </c>
      <c r="H108" s="36" t="str">
        <f aca="false">IF(ISERROR(G108/C108),"",G108/C108)</f>
        <v/>
      </c>
      <c r="I108" s="47"/>
    </row>
    <row r="109" customFormat="false" ht="15.75" hidden="false" customHeight="false" outlineLevel="0" collapsed="false">
      <c r="B109" s="55"/>
      <c r="C109" s="46"/>
      <c r="D109" s="76"/>
      <c r="E109" s="39"/>
      <c r="F109" s="59" t="str">
        <f aca="false">IF(ISERROR(E109/(E109+E108)*100),"",E109/(E109+E108)*100)</f>
        <v/>
      </c>
      <c r="G109" s="35"/>
      <c r="H109" s="36" t="str">
        <f aca="false">IF(ISERROR(G109/(G109+G132)*100),"",G109/(G109+G132)*100)</f>
        <v/>
      </c>
      <c r="I109" s="47"/>
    </row>
    <row r="110" customFormat="false" ht="15" hidden="false" customHeight="false" outlineLevel="0" collapsed="false">
      <c r="B110" s="55"/>
      <c r="C110" s="46"/>
      <c r="D110" s="76"/>
      <c r="E110" s="56"/>
      <c r="F110" s="79" t="str">
        <f aca="false">IF(ISERROR(E110/(E110+E111)*100),"",E110/(E110+E111)*100)</f>
        <v/>
      </c>
      <c r="G110" s="35" t="str">
        <f aca="false">IF((E110+E111)=0,"",E110+E111)</f>
        <v/>
      </c>
      <c r="H110" s="36" t="str">
        <f aca="false">IF(ISERROR(G110/C110),"",G110/C110)</f>
        <v/>
      </c>
      <c r="I110" s="47"/>
    </row>
    <row r="111" customFormat="false" ht="15.75" hidden="false" customHeight="false" outlineLevel="0" collapsed="false">
      <c r="B111" s="55"/>
      <c r="C111" s="46"/>
      <c r="D111" s="76"/>
      <c r="E111" s="39"/>
      <c r="F111" s="59" t="str">
        <f aca="false">IF(ISERROR(E111/(E111+E110)*100),"",E111/(E111+E110)*100)</f>
        <v/>
      </c>
      <c r="G111" s="35"/>
      <c r="H111" s="36" t="str">
        <f aca="false">IF(ISERROR(G111/(G111+G134)*100),"",G111/(G111+G134)*100)</f>
        <v/>
      </c>
      <c r="I111" s="47"/>
    </row>
    <row r="112" customFormat="false" ht="15" hidden="false" customHeight="false" outlineLevel="0" collapsed="false">
      <c r="B112" s="55"/>
      <c r="C112" s="46"/>
      <c r="D112" s="76"/>
      <c r="E112" s="56"/>
      <c r="F112" s="79" t="str">
        <f aca="false">IF(ISERROR(E112/(E112+E113)*100),"",E112/(E112+E113)*100)</f>
        <v/>
      </c>
      <c r="G112" s="35" t="str">
        <f aca="false">IF((E112+E113)=0,"",E112+E113)</f>
        <v/>
      </c>
      <c r="H112" s="36" t="str">
        <f aca="false">IF(ISERROR(G112/C112),"",G112/C112)</f>
        <v/>
      </c>
      <c r="I112" s="47"/>
    </row>
    <row r="113" customFormat="false" ht="15.75" hidden="false" customHeight="false" outlineLevel="0" collapsed="false">
      <c r="B113" s="55"/>
      <c r="C113" s="46"/>
      <c r="D113" s="76"/>
      <c r="E113" s="39"/>
      <c r="F113" s="59" t="str">
        <f aca="false">IF(ISERROR(E113/(E113+E112)*100),"",E113/(E113+E112)*100)</f>
        <v/>
      </c>
      <c r="G113" s="35"/>
      <c r="H113" s="36" t="str">
        <f aca="false">IF(ISERROR(G113/(G113+G136)*100),"",G113/(G113+G136)*100)</f>
        <v/>
      </c>
      <c r="I113" s="47"/>
    </row>
    <row r="114" customFormat="false" ht="15" hidden="false" customHeight="false" outlineLevel="0" collapsed="false">
      <c r="B114" s="55"/>
      <c r="C114" s="46"/>
      <c r="D114" s="76"/>
      <c r="E114" s="56"/>
      <c r="F114" s="79" t="str">
        <f aca="false">IF(ISERROR(E114/(E114+E115)*100),"",E114/(E114+E115)*100)</f>
        <v/>
      </c>
      <c r="G114" s="35" t="str">
        <f aca="false">IF((E114+E115)=0,"",E114+E115)</f>
        <v/>
      </c>
      <c r="H114" s="36" t="str">
        <f aca="false">IF(ISERROR(G114/C114),"",G114/C114)</f>
        <v/>
      </c>
      <c r="I114" s="47"/>
    </row>
    <row r="115" customFormat="false" ht="15.75" hidden="false" customHeight="false" outlineLevel="0" collapsed="false">
      <c r="B115" s="55"/>
      <c r="C115" s="46"/>
      <c r="D115" s="76"/>
      <c r="E115" s="39"/>
      <c r="F115" s="59" t="str">
        <f aca="false">IF(ISERROR(E115/(E115+E114)*100),"",E115/(E115+E114)*100)</f>
        <v/>
      </c>
      <c r="G115" s="35"/>
      <c r="H115" s="36" t="str">
        <f aca="false">IF(ISERROR(G115/(G115+G138)*100),"",G115/(G115+G138)*100)</f>
        <v/>
      </c>
      <c r="I115" s="47"/>
    </row>
    <row r="116" customFormat="false" ht="15" hidden="false" customHeight="false" outlineLevel="0" collapsed="false">
      <c r="B116" s="55"/>
      <c r="C116" s="46"/>
      <c r="D116" s="76"/>
      <c r="E116" s="56"/>
      <c r="F116" s="79" t="str">
        <f aca="false">IF(ISERROR(E116/(E116+E117)*100),"",E116/(E116+E117)*100)</f>
        <v/>
      </c>
      <c r="G116" s="35" t="str">
        <f aca="false">IF((E116+E117)=0,"",E116+E117)</f>
        <v/>
      </c>
      <c r="H116" s="36" t="str">
        <f aca="false">IF(ISERROR(G116/C116),"",G116/C116)</f>
        <v/>
      </c>
      <c r="I116" s="47"/>
    </row>
    <row r="117" customFormat="false" ht="15.75" hidden="false" customHeight="false" outlineLevel="0" collapsed="false">
      <c r="B117" s="55"/>
      <c r="C117" s="46"/>
      <c r="D117" s="76"/>
      <c r="E117" s="39"/>
      <c r="F117" s="59" t="str">
        <f aca="false">IF(ISERROR(E117/(E117+E116)*100),"",E117/(E117+E116)*100)</f>
        <v/>
      </c>
      <c r="G117" s="35"/>
      <c r="H117" s="36" t="str">
        <f aca="false">IF(ISERROR(G117/(G117+G140)*100),"",G117/(G117+G140)*100)</f>
        <v/>
      </c>
      <c r="I117" s="47"/>
    </row>
  </sheetData>
  <mergeCells count="321">
    <mergeCell ref="G4:G7"/>
    <mergeCell ref="H4:H5"/>
    <mergeCell ref="I4:I7"/>
    <mergeCell ref="H6:H7"/>
    <mergeCell ref="B9:D9"/>
    <mergeCell ref="B11:B12"/>
    <mergeCell ref="C11:C12"/>
    <mergeCell ref="D11:D12"/>
    <mergeCell ref="E11:E12"/>
    <mergeCell ref="F11:F12"/>
    <mergeCell ref="G11:G12"/>
    <mergeCell ref="H11:H12"/>
    <mergeCell ref="I11:I12"/>
    <mergeCell ref="K12:Z12"/>
    <mergeCell ref="B13:I13"/>
    <mergeCell ref="B14:B15"/>
    <mergeCell ref="C14:C15"/>
    <mergeCell ref="D14:D15"/>
    <mergeCell ref="G14:G15"/>
    <mergeCell ref="H14:H15"/>
    <mergeCell ref="I14:I15"/>
    <mergeCell ref="B16:B17"/>
    <mergeCell ref="C16:C17"/>
    <mergeCell ref="D16:D17"/>
    <mergeCell ref="G16:G17"/>
    <mergeCell ref="H16:H17"/>
    <mergeCell ref="I16:I17"/>
    <mergeCell ref="B18:B19"/>
    <mergeCell ref="C18:C19"/>
    <mergeCell ref="D18:D19"/>
    <mergeCell ref="G18:G19"/>
    <mergeCell ref="H18:H19"/>
    <mergeCell ref="I18:I19"/>
    <mergeCell ref="B20:B21"/>
    <mergeCell ref="C20:C21"/>
    <mergeCell ref="D20:D21"/>
    <mergeCell ref="G20:G21"/>
    <mergeCell ref="H20:H21"/>
    <mergeCell ref="I20:I21"/>
    <mergeCell ref="B22:B23"/>
    <mergeCell ref="C22:C23"/>
    <mergeCell ref="D22:D23"/>
    <mergeCell ref="G22:G23"/>
    <mergeCell ref="H22:H23"/>
    <mergeCell ref="I22:I23"/>
    <mergeCell ref="B24:B25"/>
    <mergeCell ref="C24:C25"/>
    <mergeCell ref="D24:D25"/>
    <mergeCell ref="G24:G25"/>
    <mergeCell ref="H24:H25"/>
    <mergeCell ref="I24:I25"/>
    <mergeCell ref="B26:B27"/>
    <mergeCell ref="C26:C27"/>
    <mergeCell ref="D26:D27"/>
    <mergeCell ref="G26:G27"/>
    <mergeCell ref="H26:H27"/>
    <mergeCell ref="I26:I27"/>
    <mergeCell ref="B28:B29"/>
    <mergeCell ref="C28:C29"/>
    <mergeCell ref="D28:D29"/>
    <mergeCell ref="G28:G29"/>
    <mergeCell ref="H28:H29"/>
    <mergeCell ref="I28:I29"/>
    <mergeCell ref="B30:B31"/>
    <mergeCell ref="C30:C31"/>
    <mergeCell ref="D30:D31"/>
    <mergeCell ref="G30:G31"/>
    <mergeCell ref="H30:H31"/>
    <mergeCell ref="I30:I31"/>
    <mergeCell ref="B32:B33"/>
    <mergeCell ref="C32:C33"/>
    <mergeCell ref="D32:D33"/>
    <mergeCell ref="G32:G33"/>
    <mergeCell ref="H32:H33"/>
    <mergeCell ref="I32:I33"/>
    <mergeCell ref="B34:B35"/>
    <mergeCell ref="C34:C35"/>
    <mergeCell ref="D34:D35"/>
    <mergeCell ref="G34:G35"/>
    <mergeCell ref="H34:H35"/>
    <mergeCell ref="I34:I35"/>
    <mergeCell ref="B36:B37"/>
    <mergeCell ref="C36:C37"/>
    <mergeCell ref="D36:D37"/>
    <mergeCell ref="G36:G37"/>
    <mergeCell ref="H36:H37"/>
    <mergeCell ref="I36:I37"/>
    <mergeCell ref="B38:B39"/>
    <mergeCell ref="C38:C39"/>
    <mergeCell ref="D38:D39"/>
    <mergeCell ref="G38:G39"/>
    <mergeCell ref="H38:H39"/>
    <mergeCell ref="I38:I39"/>
    <mergeCell ref="B40:B41"/>
    <mergeCell ref="C40:C41"/>
    <mergeCell ref="D40:D41"/>
    <mergeCell ref="G40:G41"/>
    <mergeCell ref="H40:H41"/>
    <mergeCell ref="I40:I41"/>
    <mergeCell ref="B42:B43"/>
    <mergeCell ref="C42:C43"/>
    <mergeCell ref="D42:D43"/>
    <mergeCell ref="G42:G43"/>
    <mergeCell ref="H42:H43"/>
    <mergeCell ref="I42:I43"/>
    <mergeCell ref="B44:B45"/>
    <mergeCell ref="C44:C45"/>
    <mergeCell ref="D44:D45"/>
    <mergeCell ref="G44:G45"/>
    <mergeCell ref="H44:H45"/>
    <mergeCell ref="I44:I45"/>
    <mergeCell ref="B46:B47"/>
    <mergeCell ref="C46:C47"/>
    <mergeCell ref="D46:D47"/>
    <mergeCell ref="G46:G47"/>
    <mergeCell ref="H46:H47"/>
    <mergeCell ref="I46:I47"/>
    <mergeCell ref="B48:B49"/>
    <mergeCell ref="C48:C49"/>
    <mergeCell ref="D48:D49"/>
    <mergeCell ref="G48:G49"/>
    <mergeCell ref="H48:H49"/>
    <mergeCell ref="I48:I49"/>
    <mergeCell ref="B50:B51"/>
    <mergeCell ref="C50:C51"/>
    <mergeCell ref="D50:D51"/>
    <mergeCell ref="G50:G51"/>
    <mergeCell ref="H50:H51"/>
    <mergeCell ref="I50:I51"/>
    <mergeCell ref="B52:B53"/>
    <mergeCell ref="C52:C53"/>
    <mergeCell ref="D52:D53"/>
    <mergeCell ref="G52:G53"/>
    <mergeCell ref="H52:H53"/>
    <mergeCell ref="I52:I53"/>
    <mergeCell ref="B54:B55"/>
    <mergeCell ref="C54:C55"/>
    <mergeCell ref="D54:D55"/>
    <mergeCell ref="G54:G55"/>
    <mergeCell ref="H54:H55"/>
    <mergeCell ref="I54:I55"/>
    <mergeCell ref="B56:B57"/>
    <mergeCell ref="C56:C57"/>
    <mergeCell ref="D56:D57"/>
    <mergeCell ref="G56:G57"/>
    <mergeCell ref="H56:H57"/>
    <mergeCell ref="I56:I57"/>
    <mergeCell ref="B58:B59"/>
    <mergeCell ref="C58:C59"/>
    <mergeCell ref="D58:D59"/>
    <mergeCell ref="G58:G59"/>
    <mergeCell ref="H58:H59"/>
    <mergeCell ref="I58:I59"/>
    <mergeCell ref="B60:B61"/>
    <mergeCell ref="C60:C61"/>
    <mergeCell ref="D60:D61"/>
    <mergeCell ref="G60:G61"/>
    <mergeCell ref="H60:H61"/>
    <mergeCell ref="I60:I61"/>
    <mergeCell ref="B62:B63"/>
    <mergeCell ref="C62:C63"/>
    <mergeCell ref="D62:D63"/>
    <mergeCell ref="G62:G63"/>
    <mergeCell ref="H62:H63"/>
    <mergeCell ref="I62:I63"/>
    <mergeCell ref="B64:B65"/>
    <mergeCell ref="C64:C65"/>
    <mergeCell ref="D64:D65"/>
    <mergeCell ref="G64:G65"/>
    <mergeCell ref="H64:H65"/>
    <mergeCell ref="I64:I65"/>
    <mergeCell ref="B66:B67"/>
    <mergeCell ref="C66:C67"/>
    <mergeCell ref="D66:D67"/>
    <mergeCell ref="G66:G67"/>
    <mergeCell ref="H66:H67"/>
    <mergeCell ref="I66:I67"/>
    <mergeCell ref="B68:B69"/>
    <mergeCell ref="C68:C69"/>
    <mergeCell ref="D68:D69"/>
    <mergeCell ref="G68:G69"/>
    <mergeCell ref="H68:H69"/>
    <mergeCell ref="I68:I69"/>
    <mergeCell ref="B70:B71"/>
    <mergeCell ref="C70:C71"/>
    <mergeCell ref="D70:D71"/>
    <mergeCell ref="G70:G71"/>
    <mergeCell ref="H70:H71"/>
    <mergeCell ref="I70:I71"/>
    <mergeCell ref="B72:B75"/>
    <mergeCell ref="C72:C75"/>
    <mergeCell ref="D72:D75"/>
    <mergeCell ref="G72:G75"/>
    <mergeCell ref="H72:H75"/>
    <mergeCell ref="I72:I75"/>
    <mergeCell ref="B76:B77"/>
    <mergeCell ref="C76:C77"/>
    <mergeCell ref="D76:D77"/>
    <mergeCell ref="G76:G77"/>
    <mergeCell ref="H76:H77"/>
    <mergeCell ref="I76:I77"/>
    <mergeCell ref="B78:B79"/>
    <mergeCell ref="C78:C79"/>
    <mergeCell ref="D78:D79"/>
    <mergeCell ref="G78:G79"/>
    <mergeCell ref="H78:H79"/>
    <mergeCell ref="I78:I79"/>
    <mergeCell ref="B80:B81"/>
    <mergeCell ref="C80:C81"/>
    <mergeCell ref="D80:D81"/>
    <mergeCell ref="G80:G81"/>
    <mergeCell ref="H80:H81"/>
    <mergeCell ref="I80:I81"/>
    <mergeCell ref="B82:B83"/>
    <mergeCell ref="C82:C83"/>
    <mergeCell ref="D82:D83"/>
    <mergeCell ref="G82:G83"/>
    <mergeCell ref="H82:H83"/>
    <mergeCell ref="I82:I83"/>
    <mergeCell ref="B84:B85"/>
    <mergeCell ref="C84:C85"/>
    <mergeCell ref="D84:D85"/>
    <mergeCell ref="G84:G85"/>
    <mergeCell ref="H84:H85"/>
    <mergeCell ref="I84:I85"/>
    <mergeCell ref="B86:B87"/>
    <mergeCell ref="C86:C87"/>
    <mergeCell ref="D86:D87"/>
    <mergeCell ref="G86:G87"/>
    <mergeCell ref="H86:H87"/>
    <mergeCell ref="I86:I87"/>
    <mergeCell ref="B88:B89"/>
    <mergeCell ref="C88:C89"/>
    <mergeCell ref="D88:D89"/>
    <mergeCell ref="G88:G89"/>
    <mergeCell ref="H88:H89"/>
    <mergeCell ref="I88:I89"/>
    <mergeCell ref="B90:B91"/>
    <mergeCell ref="C90:C91"/>
    <mergeCell ref="D90:D91"/>
    <mergeCell ref="G90:G91"/>
    <mergeCell ref="H90:H91"/>
    <mergeCell ref="I90:I91"/>
    <mergeCell ref="B92:B93"/>
    <mergeCell ref="C92:C93"/>
    <mergeCell ref="D92:D93"/>
    <mergeCell ref="G92:G93"/>
    <mergeCell ref="H92:H93"/>
    <mergeCell ref="I92:I93"/>
    <mergeCell ref="B94:B95"/>
    <mergeCell ref="C94:C95"/>
    <mergeCell ref="D94:D95"/>
    <mergeCell ref="G94:G95"/>
    <mergeCell ref="H94:H95"/>
    <mergeCell ref="I94:I95"/>
    <mergeCell ref="B96:B97"/>
    <mergeCell ref="C96:C97"/>
    <mergeCell ref="D96:D97"/>
    <mergeCell ref="G96:G97"/>
    <mergeCell ref="H96:H97"/>
    <mergeCell ref="I96:I97"/>
    <mergeCell ref="B98:B99"/>
    <mergeCell ref="C98:C99"/>
    <mergeCell ref="D98:D99"/>
    <mergeCell ref="G98:G99"/>
    <mergeCell ref="H98:H99"/>
    <mergeCell ref="I98:I99"/>
    <mergeCell ref="B100:B101"/>
    <mergeCell ref="C100:C101"/>
    <mergeCell ref="D100:D101"/>
    <mergeCell ref="G100:G101"/>
    <mergeCell ref="H100:H101"/>
    <mergeCell ref="I100:I101"/>
    <mergeCell ref="B102:B103"/>
    <mergeCell ref="C102:C103"/>
    <mergeCell ref="D102:D103"/>
    <mergeCell ref="G102:G103"/>
    <mergeCell ref="H102:H103"/>
    <mergeCell ref="I102:I103"/>
    <mergeCell ref="B104:B105"/>
    <mergeCell ref="C104:C105"/>
    <mergeCell ref="D104:D105"/>
    <mergeCell ref="G104:G105"/>
    <mergeCell ref="H104:H105"/>
    <mergeCell ref="I104:I105"/>
    <mergeCell ref="B106:B107"/>
    <mergeCell ref="C106:C107"/>
    <mergeCell ref="D106:D107"/>
    <mergeCell ref="G106:G107"/>
    <mergeCell ref="H106:H107"/>
    <mergeCell ref="I106:I107"/>
    <mergeCell ref="B108:B109"/>
    <mergeCell ref="C108:C109"/>
    <mergeCell ref="D108:D109"/>
    <mergeCell ref="G108:G109"/>
    <mergeCell ref="H108:H109"/>
    <mergeCell ref="I108:I109"/>
    <mergeCell ref="B110:B111"/>
    <mergeCell ref="C110:C111"/>
    <mergeCell ref="D110:D111"/>
    <mergeCell ref="G110:G111"/>
    <mergeCell ref="H110:H111"/>
    <mergeCell ref="I110:I111"/>
    <mergeCell ref="B112:B113"/>
    <mergeCell ref="C112:C113"/>
    <mergeCell ref="D112:D113"/>
    <mergeCell ref="G112:G113"/>
    <mergeCell ref="H112:H113"/>
    <mergeCell ref="I112:I113"/>
    <mergeCell ref="B114:B115"/>
    <mergeCell ref="C114:C115"/>
    <mergeCell ref="D114:D115"/>
    <mergeCell ref="G114:G115"/>
    <mergeCell ref="H114:H115"/>
    <mergeCell ref="I114:I115"/>
    <mergeCell ref="B116:B117"/>
    <mergeCell ref="C116:C117"/>
    <mergeCell ref="D116:D117"/>
    <mergeCell ref="G116:G117"/>
    <mergeCell ref="H116:H117"/>
    <mergeCell ref="I116:I117"/>
  </mergeCells>
  <printOptions headings="false" gridLines="false" gridLinesSet="true" horizontalCentered="false" verticalCentered="false"/>
  <pageMargins left="0" right="0" top="0" bottom="0.747916666666667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ColWidth="11.42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2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2014-06-15T17:45:02Z</dcterms:created>
  <dc:creator>Recording</dc:creator>
  <dc:description/>
  <dc:language>nb-NO</dc:language>
  <cp:lastModifiedBy>Ola Kringlen</cp:lastModifiedBy>
  <cp:lastPrinted>2020-11-18T17:24:47Z</cp:lastPrinted>
  <dcterms:modified xsi:type="dcterms:W3CDTF">2023-10-24T19:41:15Z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